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040_契約課\202_委託(２３．７以降）\令和７年度\013 年金部\024_九段合同庁舎連合会空調機器等の購入及び設置にかかる諸工事\001_入札実施伺い\"/>
    </mc:Choice>
  </mc:AlternateContent>
  <xr:revisionPtr revIDLastSave="0" documentId="13_ncr:1_{832E2730-A40D-4369-B76A-E3ACAF9C7962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入札金額内訳書" sheetId="6" r:id="rId1"/>
    <sheet name="詳細" sheetId="3" r:id="rId2"/>
    <sheet name="資料B" sheetId="4" state="hidden" r:id="rId3"/>
    <sheet name="資料A" sheetId="2" state="hidden" r:id="rId4"/>
  </sheets>
  <definedNames>
    <definedName name="_xlnm.Print_Area" localSheetId="1">詳細!$A$2:$H$65</definedName>
    <definedName name="_xlnm.Print_Area" localSheetId="0">入札金額内訳書!$A$1:$E$11</definedName>
    <definedName name="_xlnm.Print_Titles" localSheetId="3">資料A!$1:$2</definedName>
    <definedName name="_xlnm.Print_Titles" localSheetId="2">資料B!$1:$2</definedName>
    <definedName name="Z_27BFD1A5_AD43_4C88_9F7A_FB1824DB4E27_.wvu.PrintArea" localSheetId="3">資料A!$A$1:$K$5</definedName>
    <definedName name="Z_27BFD1A5_AD43_4C88_9F7A_FB1824DB4E27_.wvu.PrintArea" localSheetId="2">資料B!$A$1:$K$5</definedName>
    <definedName name="Z_27BFD1A5_AD43_4C88_9F7A_FB1824DB4E27_.wvu.PrintArea" localSheetId="1">詳細!$A$1:$H$1</definedName>
    <definedName name="Z_8C2E1188_BAAF_455E_94D7_D7A49627FFA1_.wvu.PrintArea" localSheetId="3">資料A!$A$1:$K$5</definedName>
    <definedName name="Z_8C2E1188_BAAF_455E_94D7_D7A49627FFA1_.wvu.PrintArea" localSheetId="2">資料B!$A$1:$K$5</definedName>
    <definedName name="Z_8C2E1188_BAAF_455E_94D7_D7A49627FFA1_.wvu.PrintArea" localSheetId="1">詳細!$A$1:$H$1</definedName>
    <definedName name="Z_E4D47ABB_B5C5_4106_B16C_F2D2A22D3D56_.wvu.PrintArea" localSheetId="3">資料A!$A$1:$K$5</definedName>
    <definedName name="Z_E4D47ABB_B5C5_4106_B16C_F2D2A22D3D56_.wvu.PrintArea" localSheetId="2">資料B!$A$1:$K$5</definedName>
    <definedName name="Z_E4D47ABB_B5C5_4106_B16C_F2D2A22D3D56_.wvu.PrintArea" localSheetId="1">詳細!$A$1:$H$1</definedName>
  </definedNames>
  <calcPr calcId="191029"/>
</workbook>
</file>

<file path=xl/calcChain.xml><?xml version="1.0" encoding="utf-8"?>
<calcChain xmlns="http://schemas.openxmlformats.org/spreadsheetml/2006/main">
  <c r="G63" i="3" l="1"/>
  <c r="G62" i="3"/>
  <c r="G61" i="3"/>
  <c r="G20" i="3"/>
  <c r="G25" i="3"/>
  <c r="G37" i="3"/>
  <c r="G48" i="3"/>
  <c r="G56" i="3"/>
  <c r="G8" i="3"/>
  <c r="G7" i="3"/>
  <c r="G51" i="3" l="1"/>
  <c r="G34" i="3"/>
  <c r="G33" i="3"/>
  <c r="G54" i="3" l="1"/>
  <c r="G53" i="3"/>
  <c r="G45" i="3"/>
  <c r="G44" i="3"/>
  <c r="G43" i="3"/>
  <c r="G42" i="3"/>
  <c r="G35" i="3"/>
  <c r="G32" i="3"/>
  <c r="G31" i="3"/>
  <c r="G30" i="3"/>
  <c r="G18" i="3"/>
  <c r="G17" i="3"/>
  <c r="G16" i="3"/>
  <c r="G15" i="3"/>
  <c r="G14" i="3"/>
  <c r="G13" i="3"/>
  <c r="G5" i="3"/>
  <c r="G4" i="3"/>
  <c r="D3" i="6" l="1"/>
  <c r="G19" i="3"/>
  <c r="G12" i="3"/>
  <c r="G24" i="3"/>
  <c r="G23" i="3"/>
  <c r="G28" i="3"/>
  <c r="G36" i="3"/>
  <c r="G29" i="3"/>
  <c r="G47" i="3"/>
  <c r="G46" i="3"/>
  <c r="G41" i="3"/>
  <c r="G40" i="3"/>
  <c r="G55" i="3"/>
  <c r="G52" i="3"/>
  <c r="G6" i="3"/>
  <c r="G60" i="3"/>
  <c r="G59" i="3"/>
  <c r="D8" i="6" l="1"/>
  <c r="D5" i="6"/>
  <c r="D6" i="6"/>
  <c r="D7" i="6"/>
  <c r="D9" i="6"/>
  <c r="D4" i="6" l="1"/>
  <c r="E4" i="6" s="1"/>
  <c r="E3" i="6"/>
  <c r="Q217" i="4"/>
  <c r="N217" i="4"/>
  <c r="Q216" i="4"/>
  <c r="N216" i="4"/>
  <c r="Q211" i="4"/>
  <c r="N211" i="4"/>
  <c r="Q210" i="4"/>
  <c r="N210" i="4"/>
  <c r="Q209" i="4"/>
  <c r="N209" i="4"/>
  <c r="Q208" i="4"/>
  <c r="N208" i="4"/>
  <c r="Q207" i="4"/>
  <c r="N207" i="4"/>
  <c r="Q206" i="4"/>
  <c r="N206" i="4"/>
  <c r="Q205" i="4"/>
  <c r="N205" i="4"/>
  <c r="Q204" i="4"/>
  <c r="N204" i="4"/>
  <c r="Q203" i="4"/>
  <c r="N203" i="4"/>
  <c r="Q202" i="4"/>
  <c r="N202" i="4"/>
  <c r="Q201" i="4"/>
  <c r="N201" i="4"/>
  <c r="Q200" i="4"/>
  <c r="N200" i="4"/>
  <c r="Q199" i="4"/>
  <c r="N199" i="4"/>
  <c r="Q198" i="4"/>
  <c r="N198" i="4"/>
  <c r="Q197" i="4"/>
  <c r="N197" i="4"/>
  <c r="Q196" i="4"/>
  <c r="N196" i="4"/>
  <c r="Q195" i="4"/>
  <c r="N195" i="4"/>
  <c r="Q194" i="4"/>
  <c r="N194" i="4"/>
  <c r="Q193" i="4"/>
  <c r="N193" i="4"/>
  <c r="Q192" i="4"/>
  <c r="N192" i="4"/>
  <c r="Q191" i="4"/>
  <c r="N191" i="4"/>
  <c r="Q190" i="4"/>
  <c r="N190" i="4"/>
  <c r="M188" i="4"/>
  <c r="N188" i="4" s="1"/>
  <c r="Q183" i="4"/>
  <c r="N183" i="4"/>
  <c r="Q182" i="4"/>
  <c r="N182" i="4"/>
  <c r="Q181" i="4"/>
  <c r="N181" i="4"/>
  <c r="Q180" i="4"/>
  <c r="M180" i="4"/>
  <c r="N180" i="4" s="1"/>
  <c r="Q179" i="4"/>
  <c r="N179" i="4"/>
  <c r="Q177" i="4"/>
  <c r="M177" i="4"/>
  <c r="N177" i="4" s="1"/>
  <c r="Q176" i="4"/>
  <c r="N176" i="4"/>
  <c r="Q175" i="4"/>
  <c r="N175" i="4"/>
  <c r="Q172" i="4"/>
  <c r="N172" i="4"/>
  <c r="Q171" i="4"/>
  <c r="N171" i="4"/>
  <c r="Q170" i="4"/>
  <c r="N170" i="4"/>
  <c r="Q169" i="4"/>
  <c r="N169" i="4"/>
  <c r="Q167" i="4"/>
  <c r="N167" i="4"/>
  <c r="Q166" i="4"/>
  <c r="N166" i="4"/>
  <c r="Q165" i="4"/>
  <c r="N165" i="4"/>
  <c r="Q159" i="4"/>
  <c r="N159" i="4"/>
  <c r="Q158" i="4"/>
  <c r="N158" i="4"/>
  <c r="Q157" i="4"/>
  <c r="N157" i="4"/>
  <c r="Q156" i="4"/>
  <c r="N156" i="4"/>
  <c r="Q155" i="4"/>
  <c r="N155" i="4"/>
  <c r="Q154" i="4"/>
  <c r="N154" i="4"/>
  <c r="Q153" i="4"/>
  <c r="N153" i="4"/>
  <c r="Q152" i="4"/>
  <c r="N152" i="4"/>
  <c r="Q151" i="4"/>
  <c r="N151" i="4"/>
  <c r="Q150" i="4"/>
  <c r="N150" i="4"/>
  <c r="Q149" i="4"/>
  <c r="N149" i="4"/>
  <c r="Q148" i="4"/>
  <c r="N148" i="4"/>
  <c r="Q147" i="4"/>
  <c r="N147" i="4"/>
  <c r="Q146" i="4"/>
  <c r="N146" i="4"/>
  <c r="Q145" i="4"/>
  <c r="N145" i="4"/>
  <c r="Q144" i="4"/>
  <c r="N144" i="4"/>
  <c r="Q143" i="4"/>
  <c r="N143" i="4"/>
  <c r="Q142" i="4"/>
  <c r="N142" i="4"/>
  <c r="Q141" i="4"/>
  <c r="N141" i="4"/>
  <c r="Q140" i="4"/>
  <c r="N140" i="4"/>
  <c r="Q139" i="4"/>
  <c r="N139" i="4"/>
  <c r="Q138" i="4"/>
  <c r="N138" i="4"/>
  <c r="Q137" i="4"/>
  <c r="N137" i="4"/>
  <c r="Q136" i="4"/>
  <c r="N136" i="4"/>
  <c r="Q135" i="4"/>
  <c r="N135" i="4"/>
  <c r="Q134" i="4"/>
  <c r="N134" i="4"/>
  <c r="Q129" i="4"/>
  <c r="N129" i="4"/>
  <c r="Q128" i="4"/>
  <c r="N128" i="4"/>
  <c r="Q124" i="4"/>
  <c r="N124" i="4"/>
  <c r="M124" i="4"/>
  <c r="P123" i="4"/>
  <c r="Q123" i="4" s="1"/>
  <c r="M123" i="4"/>
  <c r="N123" i="4" s="1"/>
  <c r="P122" i="4"/>
  <c r="Q122" i="4" s="1"/>
  <c r="M122" i="4"/>
  <c r="N122" i="4" s="1"/>
  <c r="P119" i="4"/>
  <c r="Q119" i="4" s="1"/>
  <c r="M119" i="4"/>
  <c r="N119" i="4" s="1"/>
  <c r="P118" i="4"/>
  <c r="Q118" i="4" s="1"/>
  <c r="M118" i="4"/>
  <c r="N118" i="4" s="1"/>
  <c r="P115" i="4"/>
  <c r="Q115" i="4" s="1"/>
  <c r="M115" i="4"/>
  <c r="N115" i="4" s="1"/>
  <c r="P114" i="4"/>
  <c r="Q114" i="4" s="1"/>
  <c r="M114" i="4"/>
  <c r="N114" i="4" s="1"/>
  <c r="P113" i="4"/>
  <c r="Q113" i="4" s="1"/>
  <c r="M113" i="4"/>
  <c r="N113" i="4" s="1"/>
  <c r="Q112" i="4"/>
  <c r="N112" i="4"/>
  <c r="P111" i="4"/>
  <c r="Q111" i="4" s="1"/>
  <c r="M111" i="4"/>
  <c r="N111" i="4" s="1"/>
  <c r="P110" i="4"/>
  <c r="Q110" i="4" s="1"/>
  <c r="M110" i="4"/>
  <c r="N110" i="4" s="1"/>
  <c r="P109" i="4"/>
  <c r="Q109" i="4" s="1"/>
  <c r="M109" i="4"/>
  <c r="N109" i="4" s="1"/>
  <c r="P108" i="4"/>
  <c r="Q108" i="4" s="1"/>
  <c r="M108" i="4"/>
  <c r="N108" i="4" s="1"/>
  <c r="P102" i="4"/>
  <c r="Q102" i="4" s="1"/>
  <c r="M102" i="4"/>
  <c r="N102" i="4" s="1"/>
  <c r="P101" i="4"/>
  <c r="Q101" i="4" s="1"/>
  <c r="M101" i="4"/>
  <c r="N101" i="4" s="1"/>
  <c r="P100" i="4"/>
  <c r="Q100" i="4" s="1"/>
  <c r="M100" i="4"/>
  <c r="N100" i="4" s="1"/>
  <c r="P99" i="4"/>
  <c r="Q99" i="4" s="1"/>
  <c r="M99" i="4"/>
  <c r="N99" i="4" s="1"/>
  <c r="P98" i="4"/>
  <c r="Q98" i="4" s="1"/>
  <c r="M98" i="4"/>
  <c r="N98" i="4" s="1"/>
  <c r="P97" i="4"/>
  <c r="Q97" i="4" s="1"/>
  <c r="M97" i="4"/>
  <c r="N97" i="4" s="1"/>
  <c r="P94" i="4"/>
  <c r="Q94" i="4" s="1"/>
  <c r="M94" i="4"/>
  <c r="N94" i="4" s="1"/>
  <c r="P93" i="4"/>
  <c r="Q93" i="4" s="1"/>
  <c r="M93" i="4"/>
  <c r="N93" i="4" s="1"/>
  <c r="P92" i="4"/>
  <c r="Q92" i="4" s="1"/>
  <c r="M92" i="4"/>
  <c r="N92" i="4" s="1"/>
  <c r="P91" i="4"/>
  <c r="Q91" i="4" s="1"/>
  <c r="M91" i="4"/>
  <c r="N91" i="4" s="1"/>
  <c r="P90" i="4"/>
  <c r="Q90" i="4" s="1"/>
  <c r="M90" i="4"/>
  <c r="N90" i="4" s="1"/>
  <c r="P87" i="4"/>
  <c r="Q87" i="4" s="1"/>
  <c r="M87" i="4"/>
  <c r="N87" i="4" s="1"/>
  <c r="P86" i="4"/>
  <c r="Q86" i="4" s="1"/>
  <c r="M86" i="4"/>
  <c r="N86" i="4" s="1"/>
  <c r="P85" i="4"/>
  <c r="Q85" i="4" s="1"/>
  <c r="M85" i="4"/>
  <c r="N85" i="4" s="1"/>
  <c r="P84" i="4"/>
  <c r="Q84" i="4" s="1"/>
  <c r="M84" i="4"/>
  <c r="N84" i="4" s="1"/>
  <c r="P83" i="4"/>
  <c r="Q83" i="4" s="1"/>
  <c r="M83" i="4"/>
  <c r="N83" i="4" s="1"/>
  <c r="P82" i="4"/>
  <c r="Q82" i="4" s="1"/>
  <c r="M82" i="4"/>
  <c r="N82" i="4" s="1"/>
  <c r="P81" i="4"/>
  <c r="Q81" i="4" s="1"/>
  <c r="M81" i="4"/>
  <c r="N81" i="4" s="1"/>
  <c r="P78" i="4"/>
  <c r="Q78" i="4" s="1"/>
  <c r="M78" i="4"/>
  <c r="N78" i="4" s="1"/>
  <c r="Q77" i="4"/>
  <c r="N77" i="4"/>
  <c r="P76" i="4"/>
  <c r="Q76" i="4" s="1"/>
  <c r="M76" i="4"/>
  <c r="N76" i="4" s="1"/>
  <c r="P75" i="4"/>
  <c r="Q75" i="4" s="1"/>
  <c r="M75" i="4"/>
  <c r="N75" i="4" s="1"/>
  <c r="P74" i="4"/>
  <c r="Q74" i="4" s="1"/>
  <c r="M74" i="4"/>
  <c r="N74" i="4" s="1"/>
  <c r="P73" i="4"/>
  <c r="Q73" i="4" s="1"/>
  <c r="M73" i="4"/>
  <c r="N73" i="4" s="1"/>
  <c r="P70" i="4"/>
  <c r="Q70" i="4" s="1"/>
  <c r="M70" i="4"/>
  <c r="N70" i="4" s="1"/>
  <c r="P69" i="4"/>
  <c r="Q69" i="4" s="1"/>
  <c r="M69" i="4"/>
  <c r="N69" i="4" s="1"/>
  <c r="P68" i="4"/>
  <c r="Q68" i="4" s="1"/>
  <c r="M68" i="4"/>
  <c r="N68" i="4" s="1"/>
  <c r="P67" i="4"/>
  <c r="Q67" i="4" s="1"/>
  <c r="M67" i="4"/>
  <c r="N67" i="4" s="1"/>
  <c r="P66" i="4"/>
  <c r="Q66" i="4" s="1"/>
  <c r="M66" i="4"/>
  <c r="N66" i="4" s="1"/>
  <c r="P65" i="4"/>
  <c r="Q65" i="4" s="1"/>
  <c r="M65" i="4"/>
  <c r="N65" i="4" s="1"/>
  <c r="P64" i="4"/>
  <c r="Q64" i="4" s="1"/>
  <c r="M64" i="4"/>
  <c r="N64" i="4" s="1"/>
  <c r="P63" i="4"/>
  <c r="Q63" i="4" s="1"/>
  <c r="M63" i="4"/>
  <c r="N63" i="4" s="1"/>
  <c r="P62" i="4"/>
  <c r="Q62" i="4" s="1"/>
  <c r="M62" i="4"/>
  <c r="N62" i="4" s="1"/>
  <c r="P59" i="4"/>
  <c r="Q59" i="4" s="1"/>
  <c r="M59" i="4"/>
  <c r="N59" i="4" s="1"/>
  <c r="P58" i="4"/>
  <c r="Q58" i="4" s="1"/>
  <c r="M58" i="4"/>
  <c r="N58" i="4" s="1"/>
  <c r="P57" i="4"/>
  <c r="Q57" i="4" s="1"/>
  <c r="M57" i="4"/>
  <c r="N57" i="4" s="1"/>
  <c r="P56" i="4"/>
  <c r="Q56" i="4" s="1"/>
  <c r="M56" i="4"/>
  <c r="N56" i="4" s="1"/>
  <c r="P55" i="4"/>
  <c r="Q55" i="4" s="1"/>
  <c r="M55" i="4"/>
  <c r="N55" i="4" s="1"/>
  <c r="P54" i="4"/>
  <c r="Q54" i="4" s="1"/>
  <c r="M54" i="4"/>
  <c r="N54" i="4" s="1"/>
  <c r="P53" i="4"/>
  <c r="Q53" i="4" s="1"/>
  <c r="M53" i="4"/>
  <c r="N53" i="4" s="1"/>
  <c r="P52" i="4"/>
  <c r="Q52" i="4" s="1"/>
  <c r="M52" i="4"/>
  <c r="N52" i="4" s="1"/>
  <c r="P51" i="4"/>
  <c r="Q51" i="4" s="1"/>
  <c r="M51" i="4"/>
  <c r="N51" i="4" s="1"/>
  <c r="P50" i="4"/>
  <c r="Q50" i="4" s="1"/>
  <c r="M50" i="4"/>
  <c r="N50" i="4" s="1"/>
  <c r="P49" i="4"/>
  <c r="Q49" i="4" s="1"/>
  <c r="M49" i="4"/>
  <c r="N49" i="4" s="1"/>
  <c r="P48" i="4"/>
  <c r="Q48" i="4" s="1"/>
  <c r="M48" i="4"/>
  <c r="N48" i="4" s="1"/>
  <c r="P47" i="4"/>
  <c r="Q47" i="4" s="1"/>
  <c r="M47" i="4"/>
  <c r="N47" i="4" s="1"/>
  <c r="P46" i="4"/>
  <c r="Q46" i="4" s="1"/>
  <c r="M46" i="4"/>
  <c r="N46" i="4" s="1"/>
  <c r="P42" i="4"/>
  <c r="Q42" i="4" s="1"/>
  <c r="M42" i="4"/>
  <c r="N42" i="4" s="1"/>
  <c r="P41" i="4"/>
  <c r="Q41" i="4" s="1"/>
  <c r="M41" i="4"/>
  <c r="N41" i="4" s="1"/>
  <c r="P40" i="4"/>
  <c r="Q40" i="4" s="1"/>
  <c r="M40" i="4"/>
  <c r="N40" i="4" s="1"/>
  <c r="P39" i="4"/>
  <c r="Q39" i="4" s="1"/>
  <c r="M39" i="4"/>
  <c r="N39" i="4" s="1"/>
  <c r="P38" i="4"/>
  <c r="Q38" i="4" s="1"/>
  <c r="M38" i="4"/>
  <c r="N38" i="4" s="1"/>
  <c r="P37" i="4"/>
  <c r="Q37" i="4" s="1"/>
  <c r="M37" i="4"/>
  <c r="N37" i="4" s="1"/>
  <c r="P36" i="4"/>
  <c r="Q36" i="4" s="1"/>
  <c r="M36" i="4"/>
  <c r="N36" i="4" s="1"/>
  <c r="P35" i="4"/>
  <c r="Q35" i="4" s="1"/>
  <c r="M35" i="4"/>
  <c r="N35" i="4" s="1"/>
  <c r="P34" i="4"/>
  <c r="Q34" i="4" s="1"/>
  <c r="M34" i="4"/>
  <c r="N34" i="4" s="1"/>
  <c r="Q33" i="4"/>
  <c r="N33" i="4"/>
  <c r="P32" i="4"/>
  <c r="Q32" i="4" s="1"/>
  <c r="M32" i="4"/>
  <c r="N32" i="4" s="1"/>
  <c r="P31" i="4"/>
  <c r="Q31" i="4" s="1"/>
  <c r="M31" i="4"/>
  <c r="N31" i="4" s="1"/>
  <c r="P30" i="4"/>
  <c r="Q30" i="4" s="1"/>
  <c r="M30" i="4"/>
  <c r="N30" i="4" s="1"/>
  <c r="P29" i="4"/>
  <c r="Q29" i="4" s="1"/>
  <c r="M29" i="4"/>
  <c r="N29" i="4" s="1"/>
  <c r="P28" i="4"/>
  <c r="Q28" i="4" s="1"/>
  <c r="M28" i="4"/>
  <c r="N28" i="4" s="1"/>
  <c r="P27" i="4"/>
  <c r="Q27" i="4" s="1"/>
  <c r="M27" i="4"/>
  <c r="N27" i="4" s="1"/>
  <c r="P26" i="4"/>
  <c r="Q26" i="4" s="1"/>
  <c r="M26" i="4"/>
  <c r="N26" i="4" s="1"/>
  <c r="P20" i="4"/>
  <c r="Q20" i="4" s="1"/>
  <c r="M20" i="4"/>
  <c r="N20" i="4" s="1"/>
  <c r="P19" i="4"/>
  <c r="Q19" i="4" s="1"/>
  <c r="M19" i="4"/>
  <c r="N19" i="4" s="1"/>
  <c r="P18" i="4"/>
  <c r="Q18" i="4" s="1"/>
  <c r="M18" i="4"/>
  <c r="N18" i="4" s="1"/>
  <c r="P17" i="4"/>
  <c r="Q17" i="4" s="1"/>
  <c r="M17" i="4"/>
  <c r="N17" i="4" s="1"/>
  <c r="P16" i="4"/>
  <c r="Q16" i="4" s="1"/>
  <c r="M16" i="4"/>
  <c r="N16" i="4" s="1"/>
  <c r="P15" i="4"/>
  <c r="Q15" i="4" s="1"/>
  <c r="M15" i="4"/>
  <c r="N15" i="4" s="1"/>
  <c r="P14" i="4"/>
  <c r="Q14" i="4" s="1"/>
  <c r="M14" i="4"/>
  <c r="N14" i="4" s="1"/>
  <c r="P13" i="4"/>
  <c r="Q13" i="4" s="1"/>
  <c r="M13" i="4"/>
  <c r="N13" i="4" s="1"/>
  <c r="P12" i="4"/>
  <c r="Q12" i="4" s="1"/>
  <c r="M12" i="4"/>
  <c r="N12" i="4" s="1"/>
  <c r="P11" i="4"/>
  <c r="Q11" i="4" s="1"/>
  <c r="M11" i="4"/>
  <c r="N11" i="4" s="1"/>
  <c r="P10" i="4"/>
  <c r="Q10" i="4" s="1"/>
  <c r="M10" i="4"/>
  <c r="N10" i="4" s="1"/>
  <c r="P9" i="4"/>
  <c r="Q9" i="4" s="1"/>
  <c r="M9" i="4"/>
  <c r="N9" i="4" s="1"/>
  <c r="P8" i="4"/>
  <c r="Q8" i="4" s="1"/>
  <c r="M8" i="4"/>
  <c r="N8" i="4" s="1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190" i="2"/>
  <c r="E10" i="6" l="1"/>
  <c r="G64" i="3"/>
  <c r="G65" i="3" s="1"/>
  <c r="Q220" i="4"/>
  <c r="N220" i="4"/>
  <c r="P9" i="2"/>
  <c r="P10" i="2"/>
  <c r="P11" i="2"/>
  <c r="P12" i="2"/>
  <c r="P13" i="2"/>
  <c r="Q13" i="2" s="1"/>
  <c r="P14" i="2"/>
  <c r="Q14" i="2" s="1"/>
  <c r="P15" i="2"/>
  <c r="P16" i="2"/>
  <c r="Q16" i="2" s="1"/>
  <c r="P17" i="2"/>
  <c r="P18" i="2"/>
  <c r="P19" i="2"/>
  <c r="P20" i="2"/>
  <c r="P26" i="2"/>
  <c r="Q26" i="2" s="1"/>
  <c r="P27" i="2"/>
  <c r="Q27" i="2" s="1"/>
  <c r="P28" i="2"/>
  <c r="P29" i="2"/>
  <c r="P30" i="2"/>
  <c r="P31" i="2"/>
  <c r="P32" i="2"/>
  <c r="Q33" i="2"/>
  <c r="P34" i="2"/>
  <c r="Q34" i="2" s="1"/>
  <c r="P35" i="2"/>
  <c r="Q35" i="2" s="1"/>
  <c r="P36" i="2"/>
  <c r="Q36" i="2" s="1"/>
  <c r="P37" i="2"/>
  <c r="P38" i="2"/>
  <c r="P39" i="2"/>
  <c r="P40" i="2"/>
  <c r="Q40" i="2" s="1"/>
  <c r="P41" i="2"/>
  <c r="Q41" i="2" s="1"/>
  <c r="P42" i="2"/>
  <c r="Q42" i="2" s="1"/>
  <c r="P46" i="2"/>
  <c r="Q46" i="2" s="1"/>
  <c r="P47" i="2"/>
  <c r="Q47" i="2" s="1"/>
  <c r="P48" i="2"/>
  <c r="Q48" i="2" s="1"/>
  <c r="P49" i="2"/>
  <c r="Q49" i="2" s="1"/>
  <c r="P50" i="2"/>
  <c r="P51" i="2"/>
  <c r="P52" i="2"/>
  <c r="P53" i="2"/>
  <c r="Q53" i="2" s="1"/>
  <c r="P54" i="2"/>
  <c r="Q54" i="2" s="1"/>
  <c r="P55" i="2"/>
  <c r="P56" i="2"/>
  <c r="Q56" i="2" s="1"/>
  <c r="P57" i="2"/>
  <c r="Q57" i="2" s="1"/>
  <c r="P58" i="2"/>
  <c r="P59" i="2"/>
  <c r="P62" i="2"/>
  <c r="P63" i="2"/>
  <c r="Q63" i="2" s="1"/>
  <c r="P64" i="2"/>
  <c r="Q64" i="2" s="1"/>
  <c r="P65" i="2"/>
  <c r="Q65" i="2" s="1"/>
  <c r="P66" i="2"/>
  <c r="P67" i="2"/>
  <c r="P68" i="2"/>
  <c r="P69" i="2"/>
  <c r="P70" i="2"/>
  <c r="P73" i="2"/>
  <c r="Q73" i="2" s="1"/>
  <c r="P74" i="2"/>
  <c r="Q74" i="2" s="1"/>
  <c r="P75" i="2"/>
  <c r="Q75" i="2" s="1"/>
  <c r="P76" i="2"/>
  <c r="Q76" i="2" s="1"/>
  <c r="Q77" i="2"/>
  <c r="P78" i="2"/>
  <c r="P81" i="2"/>
  <c r="Q81" i="2" s="1"/>
  <c r="P82" i="2"/>
  <c r="P83" i="2"/>
  <c r="Q83" i="2" s="1"/>
  <c r="P84" i="2"/>
  <c r="P85" i="2"/>
  <c r="Q85" i="2" s="1"/>
  <c r="P86" i="2"/>
  <c r="P87" i="2"/>
  <c r="P90" i="2"/>
  <c r="P91" i="2"/>
  <c r="P92" i="2"/>
  <c r="P93" i="2"/>
  <c r="Q93" i="2" s="1"/>
  <c r="P94" i="2"/>
  <c r="Q94" i="2" s="1"/>
  <c r="P97" i="2"/>
  <c r="Q97" i="2" s="1"/>
  <c r="P98" i="2"/>
  <c r="Q98" i="2" s="1"/>
  <c r="P99" i="2"/>
  <c r="P100" i="2"/>
  <c r="P101" i="2"/>
  <c r="P102" i="2"/>
  <c r="P108" i="2"/>
  <c r="Q108" i="2" s="1"/>
  <c r="P109" i="2"/>
  <c r="Q109" i="2" s="1"/>
  <c r="P110" i="2"/>
  <c r="P111" i="2"/>
  <c r="P113" i="2"/>
  <c r="Q113" i="2" s="1"/>
  <c r="P114" i="2"/>
  <c r="P115" i="2"/>
  <c r="Q115" i="2" s="1"/>
  <c r="P118" i="2"/>
  <c r="P119" i="2"/>
  <c r="Q119" i="2" s="1"/>
  <c r="P122" i="2"/>
  <c r="Q122" i="2" s="1"/>
  <c r="P123" i="2"/>
  <c r="Q123" i="2" s="1"/>
  <c r="Q124" i="2"/>
  <c r="P8" i="2"/>
  <c r="Q8" i="2" s="1"/>
  <c r="Q87" i="2"/>
  <c r="Q92" i="2"/>
  <c r="Q99" i="2"/>
  <c r="Q100" i="2"/>
  <c r="Q78" i="2"/>
  <c r="Q62" i="2"/>
  <c r="Q68" i="2"/>
  <c r="Q50" i="2"/>
  <c r="Q51" i="2"/>
  <c r="Q59" i="2"/>
  <c r="Q144" i="2"/>
  <c r="Q69" i="2"/>
  <c r="Q101" i="2"/>
  <c r="Q129" i="2"/>
  <c r="Q216" i="2"/>
  <c r="Q217" i="2"/>
  <c r="Q9" i="2"/>
  <c r="Q10" i="2"/>
  <c r="Q11" i="2"/>
  <c r="Q12" i="2"/>
  <c r="Q15" i="2"/>
  <c r="Q17" i="2"/>
  <c r="Q18" i="2"/>
  <c r="Q19" i="2"/>
  <c r="Q20" i="2"/>
  <c r="Q28" i="2"/>
  <c r="Q29" i="2"/>
  <c r="Q30" i="2"/>
  <c r="Q31" i="2"/>
  <c r="Q32" i="2"/>
  <c r="Q37" i="2"/>
  <c r="Q38" i="2"/>
  <c r="Q39" i="2"/>
  <c r="Q52" i="2"/>
  <c r="Q55" i="2"/>
  <c r="Q58" i="2"/>
  <c r="Q66" i="2"/>
  <c r="Q67" i="2"/>
  <c r="Q70" i="2"/>
  <c r="Q82" i="2"/>
  <c r="Q84" i="2"/>
  <c r="Q86" i="2"/>
  <c r="Q90" i="2"/>
  <c r="Q91" i="2"/>
  <c r="Q102" i="2"/>
  <c r="Q110" i="2"/>
  <c r="Q111" i="2"/>
  <c r="Q112" i="2"/>
  <c r="Q114" i="2"/>
  <c r="Q118" i="2"/>
  <c r="Q128" i="2"/>
  <c r="Q134" i="2"/>
  <c r="Q135" i="2"/>
  <c r="Q136" i="2"/>
  <c r="Q137" i="2"/>
  <c r="Q138" i="2"/>
  <c r="Q139" i="2"/>
  <c r="Q140" i="2"/>
  <c r="Q141" i="2"/>
  <c r="Q142" i="2"/>
  <c r="Q143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5" i="2"/>
  <c r="Q166" i="2"/>
  <c r="Q167" i="2"/>
  <c r="Q169" i="2"/>
  <c r="Q170" i="2"/>
  <c r="Q171" i="2"/>
  <c r="Q172" i="2"/>
  <c r="Q175" i="2"/>
  <c r="Q176" i="2"/>
  <c r="Q177" i="2"/>
  <c r="Q179" i="2"/>
  <c r="Q180" i="2"/>
  <c r="Q181" i="2"/>
  <c r="Q182" i="2"/>
  <c r="Q183" i="2"/>
  <c r="Q215" i="2"/>
  <c r="Q219" i="2"/>
  <c r="M46" i="2"/>
  <c r="N46" i="2" s="1"/>
  <c r="M47" i="2"/>
  <c r="N47" i="2" s="1"/>
  <c r="M48" i="2"/>
  <c r="M49" i="2"/>
  <c r="M50" i="2"/>
  <c r="M51" i="2"/>
  <c r="M52" i="2"/>
  <c r="M53" i="2"/>
  <c r="N53" i="2" s="1"/>
  <c r="M54" i="2"/>
  <c r="N54" i="2" s="1"/>
  <c r="M55" i="2"/>
  <c r="N55" i="2" s="1"/>
  <c r="M56" i="2"/>
  <c r="M57" i="2"/>
  <c r="M58" i="2"/>
  <c r="M59" i="2"/>
  <c r="M62" i="2"/>
  <c r="M63" i="2"/>
  <c r="N63" i="2" s="1"/>
  <c r="M64" i="2"/>
  <c r="N64" i="2" s="1"/>
  <c r="M65" i="2"/>
  <c r="N65" i="2" s="1"/>
  <c r="M66" i="2"/>
  <c r="M67" i="2"/>
  <c r="M68" i="2"/>
  <c r="M69" i="2"/>
  <c r="N69" i="2" s="1"/>
  <c r="M70" i="2"/>
  <c r="M73" i="2"/>
  <c r="N73" i="2" s="1"/>
  <c r="M74" i="2"/>
  <c r="N74" i="2" s="1"/>
  <c r="M75" i="2"/>
  <c r="N75" i="2" s="1"/>
  <c r="M76" i="2"/>
  <c r="N76" i="2" s="1"/>
  <c r="N77" i="2"/>
  <c r="M78" i="2"/>
  <c r="M81" i="2"/>
  <c r="M82" i="2"/>
  <c r="M83" i="2"/>
  <c r="M84" i="2"/>
  <c r="N84" i="2" s="1"/>
  <c r="M85" i="2"/>
  <c r="N85" i="2" s="1"/>
  <c r="M86" i="2"/>
  <c r="N86" i="2" s="1"/>
  <c r="M87" i="2"/>
  <c r="N87" i="2" s="1"/>
  <c r="M90" i="2"/>
  <c r="M91" i="2"/>
  <c r="M92" i="2"/>
  <c r="M93" i="2"/>
  <c r="N93" i="2" s="1"/>
  <c r="M94" i="2"/>
  <c r="N94" i="2" s="1"/>
  <c r="M97" i="2"/>
  <c r="N97" i="2" s="1"/>
  <c r="M98" i="2"/>
  <c r="M99" i="2"/>
  <c r="M100" i="2"/>
  <c r="M101" i="2"/>
  <c r="N101" i="2" s="1"/>
  <c r="M102" i="2"/>
  <c r="M108" i="2"/>
  <c r="N108" i="2" s="1"/>
  <c r="M109" i="2"/>
  <c r="N109" i="2" s="1"/>
  <c r="M110" i="2"/>
  <c r="N110" i="2" s="1"/>
  <c r="M111" i="2"/>
  <c r="N111" i="2" s="1"/>
  <c r="M113" i="2"/>
  <c r="M114" i="2"/>
  <c r="M115" i="2"/>
  <c r="N115" i="2" s="1"/>
  <c r="M118" i="2"/>
  <c r="M119" i="2"/>
  <c r="N119" i="2" s="1"/>
  <c r="M122" i="2"/>
  <c r="N122" i="2" s="1"/>
  <c r="M123" i="2"/>
  <c r="N123" i="2" s="1"/>
  <c r="M124" i="2"/>
  <c r="N124" i="2" s="1"/>
  <c r="N135" i="2"/>
  <c r="N139" i="2"/>
  <c r="N141" i="2"/>
  <c r="N143" i="2"/>
  <c r="N147" i="2"/>
  <c r="N149" i="2"/>
  <c r="N151" i="2"/>
  <c r="N155" i="2"/>
  <c r="N157" i="2"/>
  <c r="N159" i="2"/>
  <c r="N165" i="2"/>
  <c r="N167" i="2"/>
  <c r="N171" i="2"/>
  <c r="N175" i="2"/>
  <c r="M177" i="2"/>
  <c r="N177" i="2" s="1"/>
  <c r="N179" i="2"/>
  <c r="M180" i="2"/>
  <c r="N181" i="2"/>
  <c r="N183" i="2"/>
  <c r="M188" i="2"/>
  <c r="N191" i="2"/>
  <c r="N195" i="2"/>
  <c r="N197" i="2"/>
  <c r="N199" i="2"/>
  <c r="N203" i="2"/>
  <c r="N205" i="2"/>
  <c r="N207" i="2"/>
  <c r="N211" i="2"/>
  <c r="N215" i="2"/>
  <c r="N219" i="2"/>
  <c r="N48" i="2"/>
  <c r="N49" i="2"/>
  <c r="N50" i="2"/>
  <c r="N51" i="2"/>
  <c r="N52" i="2"/>
  <c r="N56" i="2"/>
  <c r="N57" i="2"/>
  <c r="N58" i="2"/>
  <c r="N59" i="2"/>
  <c r="N62" i="2"/>
  <c r="N66" i="2"/>
  <c r="N67" i="2"/>
  <c r="N68" i="2"/>
  <c r="N70" i="2"/>
  <c r="N78" i="2"/>
  <c r="N81" i="2"/>
  <c r="N82" i="2"/>
  <c r="N83" i="2"/>
  <c r="N90" i="2"/>
  <c r="N91" i="2"/>
  <c r="N92" i="2"/>
  <c r="N98" i="2"/>
  <c r="N99" i="2"/>
  <c r="N100" i="2"/>
  <c r="N102" i="2"/>
  <c r="N112" i="2"/>
  <c r="N113" i="2"/>
  <c r="N114" i="2"/>
  <c r="N118" i="2"/>
  <c r="N128" i="2"/>
  <c r="N129" i="2"/>
  <c r="N134" i="2"/>
  <c r="N136" i="2"/>
  <c r="N137" i="2"/>
  <c r="N138" i="2"/>
  <c r="N140" i="2"/>
  <c r="N142" i="2"/>
  <c r="N144" i="2"/>
  <c r="N145" i="2"/>
  <c r="N146" i="2"/>
  <c r="N148" i="2"/>
  <c r="N150" i="2"/>
  <c r="N152" i="2"/>
  <c r="N153" i="2"/>
  <c r="N154" i="2"/>
  <c r="N156" i="2"/>
  <c r="N158" i="2"/>
  <c r="N166" i="2"/>
  <c r="N169" i="2"/>
  <c r="N170" i="2"/>
  <c r="N172" i="2"/>
  <c r="N176" i="2"/>
  <c r="N180" i="2"/>
  <c r="N182" i="2"/>
  <c r="N188" i="2"/>
  <c r="N190" i="2"/>
  <c r="N192" i="2"/>
  <c r="N193" i="2"/>
  <c r="N194" i="2"/>
  <c r="N196" i="2"/>
  <c r="N198" i="2"/>
  <c r="N200" i="2"/>
  <c r="N201" i="2"/>
  <c r="N202" i="2"/>
  <c r="N204" i="2"/>
  <c r="N206" i="2"/>
  <c r="N208" i="2"/>
  <c r="N209" i="2"/>
  <c r="N210" i="2"/>
  <c r="N33" i="2"/>
  <c r="N38" i="2"/>
  <c r="N26" i="2"/>
  <c r="M34" i="2"/>
  <c r="N34" i="2" s="1"/>
  <c r="M35" i="2"/>
  <c r="N35" i="2" s="1"/>
  <c r="M36" i="2"/>
  <c r="N36" i="2" s="1"/>
  <c r="M37" i="2"/>
  <c r="N37" i="2" s="1"/>
  <c r="M38" i="2"/>
  <c r="M39" i="2"/>
  <c r="N39" i="2" s="1"/>
  <c r="M40" i="2"/>
  <c r="N40" i="2" s="1"/>
  <c r="M41" i="2"/>
  <c r="N41" i="2" s="1"/>
  <c r="M42" i="2"/>
  <c r="N42" i="2" s="1"/>
  <c r="M26" i="2"/>
  <c r="M27" i="2"/>
  <c r="N27" i="2" s="1"/>
  <c r="M28" i="2"/>
  <c r="N28" i="2" s="1"/>
  <c r="M29" i="2"/>
  <c r="N29" i="2" s="1"/>
  <c r="M30" i="2"/>
  <c r="N30" i="2" s="1"/>
  <c r="M31" i="2"/>
  <c r="N31" i="2" s="1"/>
  <c r="M32" i="2"/>
  <c r="N32" i="2" s="1"/>
  <c r="N11" i="2"/>
  <c r="M9" i="2"/>
  <c r="N9" i="2" s="1"/>
  <c r="M10" i="2"/>
  <c r="N10" i="2" s="1"/>
  <c r="M11" i="2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8" i="2"/>
  <c r="N8" i="2" s="1"/>
  <c r="N222" i="2" l="1"/>
  <c r="Q222" i="2"/>
</calcChain>
</file>

<file path=xl/sharedStrings.xml><?xml version="1.0" encoding="utf-8"?>
<sst xmlns="http://schemas.openxmlformats.org/spreadsheetml/2006/main" count="1457" uniqueCount="368">
  <si>
    <t>No</t>
  </si>
  <si>
    <t>商品名</t>
  </si>
  <si>
    <t>品        名</t>
  </si>
  <si>
    <t>型番／仕様</t>
  </si>
  <si>
    <t>数量</t>
  </si>
  <si>
    <t>単位</t>
  </si>
  <si>
    <t>単価</t>
  </si>
  <si>
    <t>金額</t>
  </si>
  <si>
    <t>標準価格</t>
  </si>
  <si>
    <t>備考</t>
  </si>
  <si>
    <t>■新規什器</t>
  </si>
  <si>
    <t>【11F 資金運用部  執務エリア】</t>
  </si>
  <si>
    <t>ｺｸﾖ ﾃﾞｽｸ ﾜｰｸﾌｨｯﾄ 片面 ｷｬｽﾀｰ脚</t>
  </si>
  <si>
    <t>SD-WFC147SAAMAWN3</t>
  </si>
  <si>
    <t>台</t>
  </si>
  <si>
    <t>1400x700x720</t>
  </si>
  <si>
    <t>ｺｸﾖ ﾃﾞｽｸﾄｯﾌﾟﾊﾟﾈﾙ ﾜｰｸﾌｨｯﾄ 片面ﾌﾛﾝﾄﾊﾟﾈﾙ</t>
  </si>
  <si>
    <t>SDV-WF148FHSNE1</t>
  </si>
  <si>
    <t>枚</t>
  </si>
  <si>
    <t>1400x24x800</t>
  </si>
  <si>
    <t>ｺｸﾖ ﾃﾞｽｸﾄｯﾌﾟﾊﾟﾈﾙ ﾜｰｸﾌｨｯﾄ ｴﾝﾄﾞﾊﾟﾈﾙ</t>
  </si>
  <si>
    <t>SDV-WF78EHSNE1</t>
  </si>
  <si>
    <t>24x700x800</t>
  </si>
  <si>
    <t>ｺｸﾖ ﾜｺﾞﾝ GTA ﾍﾟﾝﾄﾚｰ+A4･2段 ｼﾘﾝﾀﾞｰ錠</t>
  </si>
  <si>
    <t>DGT-FT3Y46-SAW1</t>
  </si>
  <si>
    <t>395x602x648</t>
  </si>
  <si>
    <t>ｺｸﾖ ﾜｺﾞﾝ GT ﾍﾟﾝﾄﾚｰ引き出し付きｽﾘﾑ</t>
  </si>
  <si>
    <t>SD-GTZ36T3SAW
ｼﾘﾝﾀﾞｰ錠</t>
  </si>
  <si>
    <t>295x602x648</t>
  </si>
  <si>
    <t>ｲﾄｰｷ ｴﾌﾁｪｱ可動肘ｸﾛｽﾊﾞｯｸ</t>
  </si>
  <si>
    <t>KG-147PS-T1B2</t>
  </si>
  <si>
    <t>脚</t>
  </si>
  <si>
    <t>675Wx630Dx890H</t>
  </si>
  <si>
    <t>ｺｸﾖ 収納庫 ｴﾃﾞｨｱ 2枚引き違い戸</t>
  </si>
  <si>
    <t>BWU-DEHD227SSAW</t>
  </si>
  <si>
    <t>700x400x635</t>
  </si>
  <si>
    <t>ｺｸﾖ 収納庫 ｴﾃﾞｨｱ ﾌﾟﾘﾝﾀ台用配線ﾊﾟﾈﾙ</t>
  </si>
  <si>
    <t>BWUA-DECH2P27SAW</t>
  </si>
  <si>
    <t>1400x200x688</t>
  </si>
  <si>
    <t>ｺｸﾖ 収納庫 ｴﾃﾞｨｱ ﾌﾟﾘﾝﾀｰ天板</t>
  </si>
  <si>
    <t>BWUT-DEP14SPAW</t>
  </si>
  <si>
    <t>1400x600x25</t>
  </si>
  <si>
    <t>ｺｸﾖ 収納庫 ｴﾃﾞｨｱ ｼﾝｸﾞﾙﾍﾞｰｽ</t>
  </si>
  <si>
    <t>BWUB-SDE7SSAW</t>
  </si>
  <si>
    <t>700x400x57</t>
  </si>
  <si>
    <t xml:space="preserve">内田洋行 ｷｬｽﾀｰ脚 平ﾃﾞｽｸ引出し無しﾀｲﾌﾟ </t>
  </si>
  <si>
    <t>5-117-4390</t>
  </si>
  <si>
    <t>700Wx700Dx700H</t>
  </si>
  <si>
    <t>内田洋行 ｷｬｽﾀｰ脚 平ﾃﾞｽｸ用脚下棚</t>
  </si>
  <si>
    <t>5-110-5680</t>
  </si>
  <si>
    <t>591mm</t>
  </si>
  <si>
    <t>ｲﾄｰｷ ﾓﾉﾝﾁｪｱﾈｽﾀﾌﾞﾙ肘なし</t>
  </si>
  <si>
    <t>KLD217PV-W9W9B2</t>
  </si>
  <si>
    <t>580Wx555Dx820H</t>
  </si>
  <si>
    <t>小計</t>
  </si>
  <si>
    <t>【11F 資金運用部  収納エリア】</t>
  </si>
  <si>
    <t>明細書</t>
  </si>
  <si>
    <t>ｵｶﾑﾗ ﾚｸﾄﾗｲﾝ収納 両開き書庫 ﾌﾗｯﾄﾋﾝｼﾞ仕様</t>
  </si>
  <si>
    <t>4B88ZF ZA75</t>
  </si>
  <si>
    <t>900W450D2100H ﾈｵﾎﾜｲﾄ</t>
  </si>
  <si>
    <t>ｵｶﾑﾗ ﾚｸﾄﾗｲﾝ収納 3枚引違い書庫</t>
  </si>
  <si>
    <t>4B43ZL ZA75</t>
  </si>
  <si>
    <t>900W450D1050H ﾈｵﾎﾜｲﾄ</t>
  </si>
  <si>
    <t>4B33ZF ZA75</t>
  </si>
  <si>
    <t>ｵｶﾑﾗ ﾚｸﾄﾗｲﾝ収納 ｼﾝｸﾞﾙﾍﾞｰｽ</t>
  </si>
  <si>
    <t>4B92ZZ ZA75</t>
  </si>
  <si>
    <t>900W450D50H ﾈｵﾎﾜｲﾄ</t>
  </si>
  <si>
    <t>ｵｶﾑﾗ ﾚｸﾄﾗｲﾝ収納 天板</t>
  </si>
  <si>
    <t>4B11AZ MG18</t>
  </si>
  <si>
    <t>900W450D15H ﾎﾜｲﾄ</t>
  </si>
  <si>
    <t>ｵｶﾑﾗ 10人用ﾊﾟｰｿﾅﾙﾛｯｶｰ ﾄﾚｰ有  ﾎﾟｽﾄなし</t>
  </si>
  <si>
    <t>4ZK4NR ZA75
ﾀﾞｲﾔﾙ錠 ｺﾝｾﾝﾄ無(受)</t>
  </si>
  <si>
    <t>900W450D1810H ﾈｵﾎﾜｲﾄ</t>
  </si>
  <si>
    <t>ｵｶﾑﾗ ﾀﾞｲﾔﾙ錠用非常解除ｷｰ</t>
  </si>
  <si>
    <t>4ZK4NR</t>
  </si>
  <si>
    <t>個</t>
  </si>
  <si>
    <t>L型金具</t>
  </si>
  <si>
    <t>FHL004XZA75</t>
  </si>
  <si>
    <t>ﾗｲｵﾝ ﾌｧｲﾘﾝｸﾞｷｬﾋﾞﾈｯﾄ</t>
  </si>
  <si>
    <t>A4-3W
A4 3段</t>
  </si>
  <si>
    <t>387W620D1015H ﾎﾜｲﾄ</t>
  </si>
  <si>
    <t>B5-3W
B5 3段</t>
  </si>
  <si>
    <t>348W620D740H ﾎﾜｲﾄ</t>
  </si>
  <si>
    <t>ｵｶﾑﾗ ﾚｸﾄﾗｲﾝﾜｰﾄﾞﾛｰﾌﾞ下置き用扉なし(受)</t>
  </si>
  <si>
    <t>4T27VF ZA75</t>
  </si>
  <si>
    <t>800W450D1810H ﾈｵﾎﾜｲﾄ</t>
  </si>
  <si>
    <t>ｲﾄｰｷ AFﾐｰﾃｨﾝｸﾞ角型</t>
  </si>
  <si>
    <t>AF-0707HNC-WH</t>
  </si>
  <si>
    <t>750Wx750Dx720H</t>
  </si>
  <si>
    <t>KLD217PV-T1T1B2</t>
  </si>
  <si>
    <t xml:space="preserve">ｵｶﾑﾗ ｱｺｰﾃﾞｨｵﾝﾊﾟｰﾃｨｼｮﾝ </t>
  </si>
  <si>
    <t>4371CZ PE45</t>
  </si>
  <si>
    <t>1500W360D1650H ｼﾙﾊﾞｰ/ｸﾞﾚｰ</t>
  </si>
  <si>
    <t>樹脂台車</t>
  </si>
  <si>
    <t>MPK-780-BK</t>
  </si>
  <si>
    <t>490×780×900</t>
  </si>
  <si>
    <t>ｲﾄｰｷ 傘立て</t>
  </si>
  <si>
    <t>LCA-430</t>
  </si>
  <si>
    <t>508Wx285Dx485H</t>
  </si>
  <si>
    <t>ｻﾝﾜｻﾌﾟﾗｲ　ｻｰﾊﾞｰﾗｯｸ</t>
  </si>
  <si>
    <t>CP-SVCMULT2</t>
  </si>
  <si>
    <t>式</t>
  </si>
  <si>
    <t>700W600D1300H</t>
  </si>
  <si>
    <t>【11F 資金運用部  部長室】</t>
  </si>
  <si>
    <t>KLD217PV-T1T1H2</t>
  </si>
  <si>
    <t>ｲﾄｰｷ ｵﾘｺﾞﾃｰﾌﾞﾙ4本脚角型</t>
  </si>
  <si>
    <t>DCR-157HNSTA1TY</t>
  </si>
  <si>
    <t>1500Wx750Dx720H</t>
  </si>
  <si>
    <t>ｲﾄｰｷ ｱｸﾄﾘﾝｸﾊﾟｰｿﾅﾙﾃｰﾌﾞﾙ</t>
  </si>
  <si>
    <t>JP-1608HWC-TY</t>
  </si>
  <si>
    <t>1600Wx800Dx720H</t>
  </si>
  <si>
    <t>ｲﾄｰｷ ｱｸﾄﾘﾝｸ幕板ｾｯﾄﾊﾟｰｿﾅ</t>
  </si>
  <si>
    <t>JPA-416HM1-T182</t>
  </si>
  <si>
    <t>1599Wx14Dx400H</t>
  </si>
  <si>
    <t>ｲﾄｰｷ JPｾﾝﾀｰ引出し鍵付き</t>
  </si>
  <si>
    <t>JPA-500K-T2</t>
  </si>
  <si>
    <t>522Wx275Dx40H</t>
  </si>
  <si>
    <t>ｲﾄｰｷ ｲﾝｽﾃｰﾄﾜｺﾞﾝA42段</t>
  </si>
  <si>
    <t>JM-046MPCS-T1</t>
  </si>
  <si>
    <t>396Wx590Dx645H</t>
  </si>
  <si>
    <t>ｲﾄｰｷ ｴｸﾞｾﾞｸﾃｨﾌﾞﾁｪｱ</t>
  </si>
  <si>
    <t>KWC-105LAN-Z9T1</t>
  </si>
  <si>
    <t>665Wx650Dx1150H</t>
  </si>
  <si>
    <t>ｲﾄｰｷ eSｷｬﾋﾞ3枚引戸型下段用</t>
  </si>
  <si>
    <t>H1-M1090RSS1-T1</t>
  </si>
  <si>
    <t>900Wx450Dx1038H</t>
  </si>
  <si>
    <t>ｲﾄｰｷ eSｷｬﾋﾞ両開き扉型</t>
  </si>
  <si>
    <t>H1-M2190HSS-T1</t>
  </si>
  <si>
    <t>900Wx450Dx2076H</t>
  </si>
  <si>
    <t>ｲﾄｰｷ ｼﾝｷｬﾋﾞR天板</t>
  </si>
  <si>
    <t>HTRA-029TT-82</t>
  </si>
  <si>
    <t>900Wx450Dx20H</t>
  </si>
  <si>
    <t>ｲﾄｰｷ eSｷｬﾋﾞﾍﾞｰｽ</t>
  </si>
  <si>
    <t>H1A-M0690BA-T1</t>
  </si>
  <si>
    <t>900Wx450Dx60H</t>
  </si>
  <si>
    <t>ｲﾄｰｷ 転倒防止ｷｬﾋﾞ壁固定金具</t>
  </si>
  <si>
    <t>EQ-A41-T1</t>
  </si>
  <si>
    <t>ｾｯﾄ</t>
  </si>
  <si>
    <t>ｲﾄｰｷ ｸﾛｰﾚ1人用ｼﾘﾝﾀﾞｰ</t>
  </si>
  <si>
    <t>HCE-4511CS-T1</t>
  </si>
  <si>
    <t>450Wx515Dx1790H</t>
  </si>
  <si>
    <t>【11F 運用リスク部　執務エリア】</t>
  </si>
  <si>
    <t>【11F 運用リスク部　収納エリア】</t>
  </si>
  <si>
    <t>ｵｶﾑﾗ FZﾛｯｶｰ 3人用ｼﾘﾝﾀﾞｰ錠 ｲﾝｼﾞｹｰﾀｰ付</t>
  </si>
  <si>
    <t>4553FZ ZA75</t>
  </si>
  <si>
    <t>900W515D1790H ﾈｵﾎﾜｲﾄ</t>
  </si>
  <si>
    <t>【11F 運用リスク部　打合せエリア】</t>
  </si>
  <si>
    <t>KLD217PV-W9W9X7</t>
  </si>
  <si>
    <t>ｲﾄｰｷ ｵﾘｺﾞﾃｰﾌﾞﾙT字脚角型配線</t>
  </si>
  <si>
    <t>DCR-189HHTTC-WH</t>
  </si>
  <si>
    <t>1800Wx900Dx720H</t>
  </si>
  <si>
    <t>55型4K液晶ﾃﾞｨｽﾌﾟﾚｲ</t>
  </si>
  <si>
    <t>TH-55EQ2J</t>
  </si>
  <si>
    <t>Panasonic</t>
  </si>
  <si>
    <t>ﾓﾆﾀｰｽﾀﾝﾄﾞ</t>
  </si>
  <si>
    <t>PH-556B</t>
  </si>
  <si>
    <t>HAYAMI</t>
  </si>
  <si>
    <t>Web会議用ｶﾒﾗ･ﾏｲｸｽﾋﾟｰｶｰ</t>
  </si>
  <si>
    <t>VB1</t>
  </si>
  <si>
    <t>BOSE</t>
  </si>
  <si>
    <t>ﾏｳﾝﾄ金具　 Display Mounting bracket</t>
  </si>
  <si>
    <t>HDMIｹｰﾌﾞﾙ 5m</t>
  </si>
  <si>
    <t>【11F 運用リスク部　部長室】</t>
  </si>
  <si>
    <t>1500Wx750D720H</t>
  </si>
  <si>
    <t>ｵｶﾑﾗ ﾚｽﾋﾟｱﾛｯｶｰ 1人用450W ｼﾘﾝﾀﾞｰ錠</t>
  </si>
  <si>
    <t>4571AZ ZA75</t>
  </si>
  <si>
    <t>450W515D1790H ﾈｵﾎﾜｲﾄ</t>
  </si>
  <si>
    <t>【11F 監査室　執務エリア】</t>
  </si>
  <si>
    <t>ｵｶﾑﾗ ﾜｺﾞﾝ A4×2段+ﾍﾟﾝﾄﾚｰ ｼﾘﾝﾀﾞｰ錠</t>
  </si>
  <si>
    <t>DNC1CX Z975
ﾌﾛﾝﾄ把手</t>
  </si>
  <si>
    <t>390W580D650H ﾈｵﾎﾜｲﾄ</t>
  </si>
  <si>
    <t>ｵｶﾑﾗ ﾜｺﾞﾝ 4段 ｼﾘﾝﾀﾞｰ錠 ﾌﾛﾝﾄ把手</t>
  </si>
  <si>
    <t>DNC1CF Z975</t>
  </si>
  <si>
    <t>KG-137PS-T1B2
ﾊｲﾊﾞｯｸ仕様</t>
  </si>
  <si>
    <t>675Wx630Dx940H</t>
  </si>
  <si>
    <t>【11F 監査室　収納エリア】</t>
  </si>
  <si>
    <t>ｵｶﾑﾗ ﾚｸﾄﾗｲﾝ収納 ｼｪﾙﾋﾞﾝｸﾞ</t>
  </si>
  <si>
    <t>4B53ZZ ZA75</t>
  </si>
  <si>
    <t>A4-4W
A4 4段</t>
  </si>
  <si>
    <t>387W620D1335H ﾎﾜｲﾄ</t>
  </si>
  <si>
    <t>【11F 監査室　打合せエリア】</t>
  </si>
  <si>
    <t>ｵｶﾑﾗ ﾌﾗﾌﾟﾀｰ ｼﾙﾊﾞｰ脚 棚板無 幕板無(受)</t>
  </si>
  <si>
    <t>81F1AW MX61</t>
  </si>
  <si>
    <t>1500W450D720H ﾌﾟﾗｲｽﾞｳｯﾄﾞﾗｲﾄ</t>
  </si>
  <si>
    <t>ｲﾄｰｷ ﾓﾉﾝﾁｪｱﾈｽﾀﾌﾞﾙ肘付</t>
  </si>
  <si>
    <t>KLD239JV-Z9T1T1</t>
  </si>
  <si>
    <t>580Wx595Dx820H</t>
  </si>
  <si>
    <t>【11F 監査室　部長室エリア】</t>
  </si>
  <si>
    <t>ｲﾄｰｷ X11両袖ﾃﾞｽｸ</t>
  </si>
  <si>
    <t>X11-167CB-51</t>
  </si>
  <si>
    <t>1600Wx750Dx720H</t>
  </si>
  <si>
    <t>新規什器小計</t>
  </si>
  <si>
    <t>■新規什器配送・設置作業費</t>
  </si>
  <si>
    <t>新規什器配送費</t>
  </si>
  <si>
    <t>新規什器施工作業費</t>
  </si>
  <si>
    <t>既存什器の解体作業を含む</t>
  </si>
  <si>
    <t>中計</t>
  </si>
  <si>
    <t>■物流作業</t>
  </si>
  <si>
    <t>機材運搬車</t>
  </si>
  <si>
    <t>資機材運搬2t</t>
  </si>
  <si>
    <t>廃棄処理代行分引取車4t夜間</t>
  </si>
  <si>
    <t>作業員交通費</t>
  </si>
  <si>
    <t>名</t>
  </si>
  <si>
    <t>（搬出）監督</t>
  </si>
  <si>
    <t>基本(9-17時)</t>
  </si>
  <si>
    <t>（搬出）作業員</t>
  </si>
  <si>
    <t>残業(1h)</t>
  </si>
  <si>
    <t>h</t>
  </si>
  <si>
    <t>（搬出）施工員</t>
  </si>
  <si>
    <t>21～翌5時</t>
  </si>
  <si>
    <t>台車</t>
  </si>
  <si>
    <t>養生ｼｰﾄ1800</t>
  </si>
  <si>
    <t>巻</t>
  </si>
  <si>
    <t>EV養生費</t>
  </si>
  <si>
    <t>ﾌﾛｱ養生費</t>
  </si>
  <si>
    <t>ﾜﾝﾀｯﾁﾀﾞﾝﾎﾞｰﾙ</t>
  </si>
  <si>
    <t>OA用ｹｰｽ</t>
  </si>
  <si>
    <t>ｴｱｷｬｯﾌﾟ袋</t>
  </si>
  <si>
    <t>ﾅｲﾛﾝ袋</t>
  </si>
  <si>
    <t>ｶﾗｰﾗﾍﾞﾙ</t>
  </si>
  <si>
    <t>廃棄ﾗﾍﾞﾙ</t>
  </si>
  <si>
    <t>OA用緩衝材</t>
  </si>
  <si>
    <t>粘着布ﾃ-ﾌﾟ</t>
  </si>
  <si>
    <t>廃棄処理（産廃）支払代行費</t>
  </si>
  <si>
    <t>kg</t>
  </si>
  <si>
    <t>梱包資材回収費</t>
  </si>
  <si>
    <t>大型金庫取扱費</t>
  </si>
  <si>
    <t>諸経費</t>
  </si>
  <si>
    <t>■床工事</t>
  </si>
  <si>
    <t>ﾌｪｰｽﾞ1</t>
  </si>
  <si>
    <t>【仮設工事】</t>
  </si>
  <si>
    <t>場内小運搬</t>
  </si>
  <si>
    <t>運搬交通費</t>
  </si>
  <si>
    <t>養生費</t>
  </si>
  <si>
    <t>【床工事】</t>
  </si>
  <si>
    <t>床OA補修</t>
  </si>
  <si>
    <t>補填程度 ﾛｽ含む</t>
  </si>
  <si>
    <t>床ﾀｲﾙｶｰﾍﾟｯﾄ剥がし(ｱｽﾍﾞｽﾄみなし作業)</t>
  </si>
  <si>
    <t>㎡</t>
  </si>
  <si>
    <t>床ﾀｲﾙｶｰﾍﾟｯﾄ貼り</t>
  </si>
  <si>
    <t>東ﾘ：GA-1207S</t>
  </si>
  <si>
    <t>各項副資材費</t>
  </si>
  <si>
    <t>消耗品及び雑材等</t>
  </si>
  <si>
    <t>ﾌｪｰｽﾞ2 ※夜間作業想定</t>
  </si>
  <si>
    <t>1105扉周り　床補修作業(Pタイル張り)</t>
  </si>
  <si>
    <t>マチコV想定</t>
  </si>
  <si>
    <t>■床工事 計</t>
  </si>
  <si>
    <t>■【パーティション工事】 小松ｳｫｰﾙ    MW-70    標準仕様</t>
  </si>
  <si>
    <t>全面ﾊﾟﾈﾙ/欄間ｵｰﾌﾟﾝ枠</t>
  </si>
  <si>
    <t>MW70-GW-3L</t>
  </si>
  <si>
    <t>W900*H2560*D70</t>
  </si>
  <si>
    <t>W1200*H2560*D70</t>
  </si>
  <si>
    <t>片開ﾄﾞｱ/欄間ｵｰﾌﾟﾝ枠</t>
  </si>
  <si>
    <t>MW70-GOD-3L</t>
  </si>
  <si>
    <t>上記ﾄﾞｱ切り窓加工</t>
  </si>
  <si>
    <t>W150*H1700</t>
  </si>
  <si>
    <t>壁面ﾚｰﾙ</t>
  </si>
  <si>
    <t>H2560</t>
  </si>
  <si>
    <t>ｴﾝﾄﾞﾌｨﾆｯｼｭ</t>
  </si>
  <si>
    <t>ｺｰﾅｰﾎﾟｰﾙ</t>
  </si>
  <si>
    <t>ｴﾝﾄﾞﾎﾟｰﾙ</t>
  </si>
  <si>
    <t>既存解体施工費 ｱﾙﾐ材</t>
  </si>
  <si>
    <t>ﾄﾞｱ解体施工費</t>
  </si>
  <si>
    <t>箇所</t>
  </si>
  <si>
    <t>組立施工費</t>
  </si>
  <si>
    <t>ﾄﾞｱ吊込施工費 片開ﾄﾞｱ</t>
  </si>
  <si>
    <t>ｵｰﾌﾟﾝ枠加工費</t>
  </si>
  <si>
    <t>ﾄﾞｱ用金物 美和LA-1/美和M602</t>
  </si>
  <si>
    <t>ｶﾞﾗｽ代 5mmﾄｰﾒｲ</t>
  </si>
  <si>
    <t>ｶﾞﾗｽﾌｨﾙﾑ ﾌｫｸﾞﾗｽｼｰﾄ C-16</t>
  </si>
  <si>
    <t>飛散防止ﾌｨﾙﾑ</t>
  </si>
  <si>
    <t>残材搬出積込費</t>
  </si>
  <si>
    <t>運搬搬入費　＊一般養生費含む</t>
  </si>
  <si>
    <t>現場管理費</t>
  </si>
  <si>
    <t>日</t>
  </si>
  <si>
    <t>建設廃棄物処理費</t>
  </si>
  <si>
    <t>■【パーティション工事】計</t>
  </si>
  <si>
    <t>■【現場管理・諸経費】</t>
  </si>
  <si>
    <t>現場管理作業費</t>
  </si>
  <si>
    <t>明     細     計</t>
  </si>
  <si>
    <t>消     費     税</t>
  </si>
  <si>
    <t>合            計</t>
  </si>
  <si>
    <t>単価</t>
    <rPh sb="0" eb="2">
      <t>タンカ</t>
    </rPh>
    <phoneticPr fontId="15"/>
  </si>
  <si>
    <t>合計</t>
    <rPh sb="0" eb="2">
      <t>ゴウケイ</t>
    </rPh>
    <phoneticPr fontId="15"/>
  </si>
  <si>
    <t>A</t>
    <phoneticPr fontId="15"/>
  </si>
  <si>
    <t>B</t>
    <phoneticPr fontId="15"/>
  </si>
  <si>
    <t>※本内訳書は入札書の封筒には入れず、入札終了後に落札者のみ提出願います。</t>
    <phoneticPr fontId="20"/>
  </si>
  <si>
    <t>入　札　書　記　入　額・・・</t>
    <phoneticPr fontId="20"/>
  </si>
  <si>
    <t>式</t>
    <rPh sb="0" eb="1">
      <t>シキ</t>
    </rPh>
    <phoneticPr fontId="20"/>
  </si>
  <si>
    <t>合計(税抜)</t>
    <rPh sb="0" eb="2">
      <t>ゴウケイ</t>
    </rPh>
    <rPh sb="3" eb="5">
      <t>ゼイヌキ</t>
    </rPh>
    <phoneticPr fontId="20"/>
  </si>
  <si>
    <t>金額</t>
    <rPh sb="0" eb="2">
      <t>キンガク</t>
    </rPh>
    <phoneticPr fontId="20"/>
  </si>
  <si>
    <t>単位</t>
    <rPh sb="0" eb="2">
      <t>タンイ</t>
    </rPh>
    <phoneticPr fontId="20"/>
  </si>
  <si>
    <t>数量</t>
    <rPh sb="0" eb="2">
      <t>スウリョウ</t>
    </rPh>
    <phoneticPr fontId="20"/>
  </si>
  <si>
    <t>項目</t>
    <rPh sb="0" eb="2">
      <t>コウモク</t>
    </rPh>
    <phoneticPr fontId="20"/>
  </si>
  <si>
    <t>入　札　金　額　内　訳　書</t>
    <rPh sb="0" eb="1">
      <t>ニュウ</t>
    </rPh>
    <rPh sb="2" eb="3">
      <t>サツ</t>
    </rPh>
    <rPh sb="4" eb="5">
      <t>キン</t>
    </rPh>
    <rPh sb="6" eb="7">
      <t>ガク</t>
    </rPh>
    <rPh sb="8" eb="9">
      <t>ナイ</t>
    </rPh>
    <rPh sb="10" eb="11">
      <t>ワケ</t>
    </rPh>
    <rPh sb="12" eb="13">
      <t>ショ</t>
    </rPh>
    <phoneticPr fontId="20"/>
  </si>
  <si>
    <t>現場管理費・諸経費</t>
    <rPh sb="0" eb="2">
      <t>ゲンバ</t>
    </rPh>
    <rPh sb="2" eb="5">
      <t>カンリヒ</t>
    </rPh>
    <rPh sb="6" eb="9">
      <t>ショケイヒ</t>
    </rPh>
    <phoneticPr fontId="20"/>
  </si>
  <si>
    <t>ｍ</t>
  </si>
  <si>
    <t>壁掛けツインエアコン（事務室用）</t>
    <phoneticPr fontId="15"/>
  </si>
  <si>
    <t>壁掛けルームエアコン（部長室用）</t>
    <phoneticPr fontId="15"/>
  </si>
  <si>
    <t>式</t>
    <rPh sb="0" eb="1">
      <t>シキ</t>
    </rPh>
    <phoneticPr fontId="15"/>
  </si>
  <si>
    <t>■仮設費</t>
    <phoneticPr fontId="15"/>
  </si>
  <si>
    <t>高所作業安全管理費</t>
    <phoneticPr fontId="15"/>
  </si>
  <si>
    <t>ゴンドラ操作費</t>
    <phoneticPr fontId="15"/>
  </si>
  <si>
    <t>高所作業車</t>
    <phoneticPr fontId="15"/>
  </si>
  <si>
    <t>上記操作員</t>
    <phoneticPr fontId="15"/>
  </si>
  <si>
    <t>アスベスト見なし工事資機材費</t>
    <phoneticPr fontId="15"/>
  </si>
  <si>
    <t>アスベスト曝露対策養生費</t>
    <phoneticPr fontId="15"/>
  </si>
  <si>
    <t>発生材搬出運搬処分費</t>
    <phoneticPr fontId="15"/>
  </si>
  <si>
    <t>養生費</t>
    <phoneticPr fontId="15"/>
  </si>
  <si>
    <t>1台</t>
    <phoneticPr fontId="15"/>
  </si>
  <si>
    <t>1名</t>
    <phoneticPr fontId="15"/>
  </si>
  <si>
    <t>7箇所</t>
    <phoneticPr fontId="15"/>
  </si>
  <si>
    <t>2日間</t>
    <phoneticPr fontId="15"/>
  </si>
  <si>
    <t>2日間×2名</t>
    <phoneticPr fontId="15"/>
  </si>
  <si>
    <t>防護服、防塵マスク、防塵ゴーグル、防塵手袋、集塵機、霧吹き、梱包袋、結束バンド、表示板</t>
    <phoneticPr fontId="15"/>
  </si>
  <si>
    <t>ガラス7箇所、他雑材、梱包材、アスベスト見なし材</t>
    <phoneticPr fontId="15"/>
  </si>
  <si>
    <t>三菱 MSZ-BXV6325S</t>
    <phoneticPr fontId="15"/>
  </si>
  <si>
    <t>東芝 GKSB16014MUB（AIK-GP801H：2台＋ROA-RP1604HS：1台）</t>
    <phoneticPr fontId="15"/>
  </si>
  <si>
    <t>ガラス撤去工事</t>
    <phoneticPr fontId="15"/>
  </si>
  <si>
    <t>■ガラス工事</t>
    <phoneticPr fontId="15"/>
  </si>
  <si>
    <t>合板パネル工事</t>
    <phoneticPr fontId="15"/>
  </si>
  <si>
    <t>7箇所、サッシ部分解体含む</t>
    <phoneticPr fontId="15"/>
  </si>
  <si>
    <t>7箇所、サッシ復旧、4方シール仕上げ</t>
    <phoneticPr fontId="15"/>
  </si>
  <si>
    <t>■幹線配線工事費</t>
    <phoneticPr fontId="15"/>
  </si>
  <si>
    <t>漏電ブレーカー</t>
    <phoneticPr fontId="15"/>
  </si>
  <si>
    <t>屋外用制御盤キャビネット</t>
    <phoneticPr fontId="15"/>
  </si>
  <si>
    <t>600Vケーブル</t>
    <phoneticPr fontId="15"/>
  </si>
  <si>
    <t>配線支持材</t>
    <phoneticPr fontId="15"/>
  </si>
  <si>
    <t>雑材料費</t>
    <phoneticPr fontId="15"/>
  </si>
  <si>
    <t>雑材料費（外部樹脂カバー材料込み）</t>
    <phoneticPr fontId="15"/>
  </si>
  <si>
    <t>配線工事費</t>
    <phoneticPr fontId="15"/>
  </si>
  <si>
    <t>資機材運搬搬入費</t>
    <phoneticPr fontId="15"/>
  </si>
  <si>
    <t>GE63CX 3P60AF30</t>
    <phoneticPr fontId="15"/>
  </si>
  <si>
    <t>OR12-33</t>
    <phoneticPr fontId="15"/>
  </si>
  <si>
    <t>CV 22ｍ㎡-3Ｃ</t>
    <phoneticPr fontId="15"/>
  </si>
  <si>
    <t>配線、分電盤接続、電圧調査作業等</t>
    <phoneticPr fontId="15"/>
  </si>
  <si>
    <t>■電源工事費</t>
    <phoneticPr fontId="15"/>
  </si>
  <si>
    <t>CV 5.5ｍ㎡-4Ｃ</t>
    <phoneticPr fontId="15"/>
  </si>
  <si>
    <t>VVF 2.0ｍｍ-3C</t>
    <phoneticPr fontId="15"/>
  </si>
  <si>
    <t>GE52A3P30AF30H</t>
    <phoneticPr fontId="15"/>
  </si>
  <si>
    <t>埋め込みコンセント</t>
    <phoneticPr fontId="15"/>
  </si>
  <si>
    <t>■空調機器工事</t>
    <rPh sb="1" eb="7">
      <t>クウチョウキキコウジ</t>
    </rPh>
    <phoneticPr fontId="15"/>
  </si>
  <si>
    <t>室外機二段架台</t>
    <phoneticPr fontId="15"/>
  </si>
  <si>
    <t>B-PHW8LL</t>
    <phoneticPr fontId="15"/>
  </si>
  <si>
    <t>取付工事費</t>
    <phoneticPr fontId="15"/>
  </si>
  <si>
    <t>運転調整費</t>
    <phoneticPr fontId="15"/>
  </si>
  <si>
    <t>現場管理費</t>
    <phoneticPr fontId="15"/>
  </si>
  <si>
    <t>■現場管理・諸経費</t>
    <phoneticPr fontId="15"/>
  </si>
  <si>
    <t>仮設費</t>
    <phoneticPr fontId="20"/>
  </si>
  <si>
    <t>ガラス工事</t>
    <phoneticPr fontId="15"/>
  </si>
  <si>
    <t>幹線配線工事費</t>
    <phoneticPr fontId="15"/>
  </si>
  <si>
    <t>電源工事費</t>
    <phoneticPr fontId="15"/>
  </si>
  <si>
    <t>作業主任者配置、休日8日間想定</t>
    <phoneticPr fontId="15"/>
  </si>
  <si>
    <t>空調機器工事</t>
    <phoneticPr fontId="15"/>
  </si>
  <si>
    <t>200Vメーター</t>
    <phoneticPr fontId="15"/>
  </si>
  <si>
    <t>100Vメーター</t>
    <phoneticPr fontId="15"/>
  </si>
  <si>
    <t>台</t>
    <phoneticPr fontId="15"/>
  </si>
  <si>
    <t>3P3W 30A</t>
    <phoneticPr fontId="15"/>
  </si>
  <si>
    <t>1P3W 30A</t>
    <phoneticPr fontId="15"/>
  </si>
  <si>
    <t>配線、分電盤接続、メータ取付調整、電圧調査作業等</t>
    <rPh sb="12" eb="14">
      <t>トリツケ</t>
    </rPh>
    <rPh sb="14" eb="16">
      <t>チョウセイ</t>
    </rPh>
    <phoneticPr fontId="15"/>
  </si>
  <si>
    <t>2PE15A/20A、200V兼用</t>
    <phoneticPr fontId="15"/>
  </si>
  <si>
    <t>配線</t>
    <rPh sb="0" eb="2">
      <t>ハイセン</t>
    </rPh>
    <phoneticPr fontId="15"/>
  </si>
  <si>
    <t>配管材料費</t>
    <rPh sb="0" eb="5">
      <t>ハイカンザイリョウヒ</t>
    </rPh>
    <phoneticPr fontId="15"/>
  </si>
  <si>
    <t>配線、樹脂カバー等</t>
    <phoneticPr fontId="15"/>
  </si>
  <si>
    <t>配送搬入費</t>
    <phoneticPr fontId="15"/>
  </si>
  <si>
    <t>設計費、調査費、図面作成費等</t>
    <rPh sb="0" eb="3">
      <t>セッケイヒ</t>
    </rPh>
    <rPh sb="4" eb="7">
      <t>チョウサヒ</t>
    </rPh>
    <rPh sb="8" eb="13">
      <t>ズメンサクセイヒ</t>
    </rPh>
    <rPh sb="13" eb="14">
      <t>トウ</t>
    </rPh>
    <phoneticPr fontId="15"/>
  </si>
  <si>
    <t>■空調機器等</t>
    <rPh sb="1" eb="5">
      <t>クウチョウキキ</t>
    </rPh>
    <rPh sb="5" eb="6">
      <t>トウ</t>
    </rPh>
    <phoneticPr fontId="15"/>
  </si>
  <si>
    <t>空調機器等</t>
    <rPh sb="0" eb="2">
      <t>クウチョウ</t>
    </rPh>
    <rPh sb="2" eb="4">
      <t>キキ</t>
    </rPh>
    <rPh sb="4" eb="5">
      <t>トウ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</si>
</sst>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#,###,###&quot;円&quot;"/>
  </numFmts>
  <fonts count="24">
    <font>
      <sz val="10"/>
      <color rgb="FF000000"/>
      <name val="Hiragino Mincho ProN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0"/>
      <name val="Calibri"/>
      <family val="2"/>
    </font>
    <font>
      <i/>
      <sz val="11"/>
      <color rgb="FF7F7F7F"/>
      <name val="ＭＳ Ｐゴシック"/>
      <family val="2"/>
      <scheme val="minor"/>
    </font>
    <font>
      <sz val="10"/>
      <name val="Yu Gothic UI"/>
      <family val="3"/>
      <charset val="128"/>
    </font>
    <font>
      <b/>
      <sz val="24"/>
      <name val="Yu Gothic UI"/>
      <family val="3"/>
      <charset val="128"/>
    </font>
    <font>
      <sz val="24"/>
      <name val="Yu Gothic UI"/>
      <family val="3"/>
      <charset val="128"/>
    </font>
    <font>
      <sz val="9"/>
      <name val="Yu Gothic UI"/>
      <family val="3"/>
      <charset val="128"/>
    </font>
    <font>
      <sz val="11"/>
      <name val="Yu Gothic UI"/>
      <family val="3"/>
      <charset val="128"/>
    </font>
    <font>
      <sz val="10"/>
      <color rgb="FF000000"/>
      <name val="Yu Gothic UI"/>
      <family val="3"/>
      <charset val="128"/>
    </font>
    <font>
      <b/>
      <sz val="11"/>
      <name val="Yu Gothic UI"/>
      <family val="3"/>
      <charset val="128"/>
    </font>
    <font>
      <sz val="11"/>
      <color rgb="FF000000"/>
      <name val="Yu Gothic UI"/>
      <family val="3"/>
      <charset val="128"/>
    </font>
    <font>
      <sz val="8"/>
      <name val="Yu Gothic UI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8"/>
      <name val="Yu Gothic UI"/>
      <family val="3"/>
      <charset val="128"/>
    </font>
    <font>
      <b/>
      <sz val="10"/>
      <color rgb="FF000000"/>
      <name val="Hiragino Mincho ProN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theme="1"/>
      </left>
      <right style="thin">
        <color rgb="FF000000"/>
      </right>
      <top style="medium">
        <color theme="1"/>
      </top>
      <bottom style="double">
        <color rgb="FF000000"/>
      </bottom>
      <diagonal/>
    </border>
    <border>
      <left style="thin">
        <color theme="1"/>
      </left>
      <right/>
      <top style="medium">
        <color theme="1"/>
      </top>
      <bottom style="double">
        <color theme="1"/>
      </bottom>
      <diagonal/>
    </border>
    <border>
      <left style="thin">
        <color rgb="FF000000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double">
        <color rgb="FF000000"/>
      </bottom>
      <diagonal/>
    </border>
    <border>
      <left/>
      <right/>
      <top style="medium">
        <color theme="1"/>
      </top>
      <bottom style="double">
        <color theme="1"/>
      </bottom>
      <diagonal/>
    </border>
    <border>
      <left style="thin">
        <color rgb="FF000000"/>
      </left>
      <right style="medium">
        <color theme="1"/>
      </right>
      <top style="medium">
        <color theme="1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theme="1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theme="1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3" fillId="0" borderId="0">
      <alignment vertical="center"/>
    </xf>
  </cellStyleXfs>
  <cellXfs count="249">
    <xf numFmtId="0" fontId="0" fillId="0" borderId="0" xfId="0" applyFont="1"/>
    <xf numFmtId="38" fontId="7" fillId="0" borderId="0" xfId="1" applyNumberFormat="1" applyFont="1" applyAlignment="1">
      <alignment horizontal="center" vertical="center"/>
    </xf>
    <xf numFmtId="38" fontId="7" fillId="0" borderId="0" xfId="1" applyNumberFormat="1" applyFont="1" applyAlignment="1">
      <alignment horizontal="left"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38" fontId="10" fillId="0" borderId="0" xfId="1" applyNumberFormat="1" applyFont="1" applyAlignment="1">
      <alignment horizontal="left" wrapText="1"/>
    </xf>
    <xf numFmtId="38" fontId="6" fillId="0" borderId="0" xfId="1" applyNumberFormat="1" applyFont="1">
      <alignment vertical="top"/>
    </xf>
    <xf numFmtId="38" fontId="9" fillId="0" borderId="0" xfId="1" applyNumberFormat="1" applyFont="1">
      <alignment vertical="top"/>
    </xf>
    <xf numFmtId="0" fontId="13" fillId="0" borderId="0" xfId="0" applyFont="1" applyAlignment="1">
      <alignment horizontal="center" vertical="center"/>
    </xf>
    <xf numFmtId="38" fontId="6" fillId="0" borderId="1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38" fontId="6" fillId="0" borderId="6" xfId="1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horizontal="right" vertical="center" wrapText="1"/>
    </xf>
    <xf numFmtId="0" fontId="14" fillId="0" borderId="11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14" fillId="0" borderId="8" xfId="0" applyNumberFormat="1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0" fontId="14" fillId="0" borderId="11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right" vertical="center"/>
    </xf>
    <xf numFmtId="3" fontId="14" fillId="3" borderId="11" xfId="0" applyNumberFormat="1" applyFont="1" applyFill="1" applyBorder="1" applyAlignment="1">
      <alignment horizontal="right" vertical="center" wrapText="1"/>
    </xf>
    <xf numFmtId="3" fontId="14" fillId="2" borderId="11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vertical="top" wrapText="1"/>
    </xf>
    <xf numFmtId="0" fontId="9" fillId="0" borderId="21" xfId="0" applyFont="1" applyBorder="1" applyAlignment="1">
      <alignment horizontal="right" vertical="center" wrapText="1"/>
    </xf>
    <xf numFmtId="0" fontId="14" fillId="0" borderId="22" xfId="0" applyNumberFormat="1" applyFont="1" applyBorder="1" applyAlignment="1">
      <alignment horizontal="right" vertical="center" wrapText="1"/>
    </xf>
    <xf numFmtId="0" fontId="9" fillId="0" borderId="22" xfId="0" applyFont="1" applyBorder="1" applyAlignment="1">
      <alignment horizontal="center" vertical="center" wrapText="1"/>
    </xf>
    <xf numFmtId="3" fontId="14" fillId="0" borderId="22" xfId="0" applyNumberFormat="1" applyFont="1" applyBorder="1" applyAlignment="1">
      <alignment horizontal="right" vertical="center" wrapText="1"/>
    </xf>
    <xf numFmtId="3" fontId="14" fillId="2" borderId="23" xfId="0" applyNumberFormat="1" applyFont="1" applyFill="1" applyBorder="1" applyAlignment="1">
      <alignment horizontal="right" vertical="center" wrapText="1"/>
    </xf>
    <xf numFmtId="0" fontId="14" fillId="0" borderId="22" xfId="0" applyFont="1" applyBorder="1" applyAlignment="1">
      <alignment horizontal="right" vertical="center" wrapText="1"/>
    </xf>
    <xf numFmtId="49" fontId="14" fillId="0" borderId="25" xfId="0" applyNumberFormat="1" applyFont="1" applyBorder="1" applyAlignment="1">
      <alignment horizontal="left" vertical="center" wrapText="1"/>
    </xf>
    <xf numFmtId="0" fontId="4" fillId="2" borderId="24" xfId="0" applyFont="1" applyFill="1" applyBorder="1" applyAlignment="1">
      <alignment vertical="top" wrapText="1"/>
    </xf>
    <xf numFmtId="0" fontId="4" fillId="3" borderId="12" xfId="0" applyFont="1" applyFill="1" applyBorder="1" applyAlignment="1">
      <alignment vertical="top" wrapText="1"/>
    </xf>
    <xf numFmtId="3" fontId="14" fillId="3" borderId="28" xfId="0" applyNumberFormat="1" applyFont="1" applyFill="1" applyBorder="1" applyAlignment="1">
      <alignment horizontal="right" vertical="center" wrapText="1"/>
    </xf>
    <xf numFmtId="0" fontId="4" fillId="3" borderId="24" xfId="0" applyFont="1" applyFill="1" applyBorder="1" applyAlignment="1">
      <alignment vertical="top" wrapText="1"/>
    </xf>
    <xf numFmtId="3" fontId="14" fillId="2" borderId="29" xfId="0" applyNumberFormat="1" applyFont="1" applyFill="1" applyBorder="1" applyAlignment="1">
      <alignment horizontal="right" vertical="center" wrapText="1"/>
    </xf>
    <xf numFmtId="0" fontId="4" fillId="2" borderId="25" xfId="0" applyFont="1" applyFill="1" applyBorder="1" applyAlignment="1">
      <alignment vertical="top" wrapText="1"/>
    </xf>
    <xf numFmtId="0" fontId="9" fillId="0" borderId="30" xfId="0" applyFont="1" applyBorder="1" applyAlignment="1">
      <alignment horizontal="right" vertical="center" wrapText="1"/>
    </xf>
    <xf numFmtId="0" fontId="14" fillId="0" borderId="33" xfId="0" applyNumberFormat="1" applyFont="1" applyBorder="1" applyAlignment="1">
      <alignment horizontal="right" vertical="center" wrapText="1"/>
    </xf>
    <xf numFmtId="0" fontId="14" fillId="0" borderId="32" xfId="0" applyNumberFormat="1" applyFont="1" applyBorder="1" applyAlignment="1">
      <alignment horizontal="right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3" fontId="14" fillId="0" borderId="33" xfId="0" applyNumberFormat="1" applyFont="1" applyBorder="1" applyAlignment="1">
      <alignment horizontal="right" vertical="center" wrapText="1"/>
    </xf>
    <xf numFmtId="3" fontId="14" fillId="0" borderId="32" xfId="0" applyNumberFormat="1" applyFont="1" applyBorder="1" applyAlignment="1">
      <alignment horizontal="right" vertical="center" wrapText="1"/>
    </xf>
    <xf numFmtId="0" fontId="14" fillId="0" borderId="33" xfId="0" applyFont="1" applyBorder="1" applyAlignment="1">
      <alignment horizontal="right" vertical="center" wrapText="1"/>
    </xf>
    <xf numFmtId="0" fontId="14" fillId="0" borderId="32" xfId="0" applyFont="1" applyBorder="1" applyAlignment="1">
      <alignment horizontal="right" vertical="center" wrapText="1"/>
    </xf>
    <xf numFmtId="49" fontId="14" fillId="0" borderId="35" xfId="0" applyNumberFormat="1" applyFont="1" applyBorder="1" applyAlignment="1">
      <alignment horizontal="left" vertical="center" wrapText="1"/>
    </xf>
    <xf numFmtId="49" fontId="14" fillId="0" borderId="34" xfId="0" applyNumberFormat="1" applyFont="1" applyBorder="1" applyAlignment="1">
      <alignment horizontal="left" vertical="center" wrapText="1"/>
    </xf>
    <xf numFmtId="0" fontId="9" fillId="0" borderId="36" xfId="0" applyFont="1" applyBorder="1" applyAlignment="1">
      <alignment horizontal="right" vertical="center" wrapText="1"/>
    </xf>
    <xf numFmtId="0" fontId="9" fillId="0" borderId="26" xfId="0" applyFont="1" applyBorder="1" applyAlignment="1">
      <alignment horizontal="right" vertical="center" wrapText="1"/>
    </xf>
    <xf numFmtId="0" fontId="14" fillId="0" borderId="29" xfId="0" applyNumberFormat="1" applyFont="1" applyBorder="1" applyAlignment="1">
      <alignment horizontal="right" vertical="center" wrapText="1"/>
    </xf>
    <xf numFmtId="0" fontId="9" fillId="0" borderId="29" xfId="0" applyFont="1" applyBorder="1" applyAlignment="1">
      <alignment horizontal="center" vertical="center" wrapText="1"/>
    </xf>
    <xf numFmtId="3" fontId="14" fillId="0" borderId="29" xfId="0" applyNumberFormat="1" applyFont="1" applyBorder="1" applyAlignment="1">
      <alignment horizontal="right" vertical="center" wrapText="1"/>
    </xf>
    <xf numFmtId="0" fontId="14" fillId="0" borderId="29" xfId="0" applyFont="1" applyBorder="1" applyAlignment="1">
      <alignment horizontal="right" vertical="center" wrapText="1"/>
    </xf>
    <xf numFmtId="49" fontId="14" fillId="0" borderId="37" xfId="0" applyNumberFormat="1" applyFont="1" applyBorder="1" applyAlignment="1">
      <alignment horizontal="left" vertical="center" wrapText="1"/>
    </xf>
    <xf numFmtId="0" fontId="4" fillId="0" borderId="17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6" fillId="0" borderId="0" xfId="0" applyFont="1" applyAlignment="1">
      <alignment vertical="top"/>
    </xf>
    <xf numFmtId="38" fontId="10" fillId="0" borderId="0" xfId="1" applyNumberFormat="1" applyFont="1" applyAlignment="1"/>
    <xf numFmtId="0" fontId="0" fillId="0" borderId="0" xfId="0" applyFont="1"/>
    <xf numFmtId="0" fontId="6" fillId="0" borderId="14" xfId="0" applyFont="1" applyBorder="1" applyAlignment="1">
      <alignment horizontal="center" vertical="center"/>
    </xf>
    <xf numFmtId="0" fontId="4" fillId="2" borderId="11" xfId="0" applyFont="1" applyFill="1" applyBorder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0" fontId="4" fillId="2" borderId="29" xfId="0" applyFont="1" applyFill="1" applyBorder="1" applyAlignment="1">
      <alignment vertical="top" wrapText="1"/>
    </xf>
    <xf numFmtId="0" fontId="4" fillId="3" borderId="28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38" fontId="6" fillId="0" borderId="4" xfId="1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vertical="top"/>
    </xf>
    <xf numFmtId="176" fontId="0" fillId="0" borderId="0" xfId="0" applyNumberFormat="1" applyFont="1"/>
    <xf numFmtId="176" fontId="13" fillId="0" borderId="0" xfId="0" applyNumberFormat="1" applyFont="1" applyAlignment="1">
      <alignment horizontal="center" vertical="center"/>
    </xf>
    <xf numFmtId="176" fontId="0" fillId="0" borderId="0" xfId="0" applyNumberFormat="1" applyFont="1" applyFill="1"/>
    <xf numFmtId="176" fontId="6" fillId="0" borderId="0" xfId="0" applyNumberFormat="1" applyFont="1" applyFill="1" applyAlignment="1">
      <alignment vertical="top"/>
    </xf>
    <xf numFmtId="176" fontId="13" fillId="0" borderId="0" xfId="0" applyNumberFormat="1" applyFont="1" applyFill="1" applyAlignment="1">
      <alignment horizontal="center" vertical="center"/>
    </xf>
    <xf numFmtId="0" fontId="0" fillId="0" borderId="38" xfId="0" applyFont="1" applyBorder="1" applyAlignment="1">
      <alignment horizontal="center"/>
    </xf>
    <xf numFmtId="176" fontId="16" fillId="0" borderId="38" xfId="0" applyNumberFormat="1" applyFont="1" applyBorder="1" applyAlignment="1">
      <alignment horizontal="center"/>
    </xf>
    <xf numFmtId="176" fontId="16" fillId="0" borderId="38" xfId="0" applyNumberFormat="1" applyFont="1" applyFill="1" applyBorder="1" applyAlignment="1">
      <alignment horizontal="center"/>
    </xf>
    <xf numFmtId="176" fontId="0" fillId="0" borderId="38" xfId="0" applyNumberFormat="1" applyFont="1" applyBorder="1"/>
    <xf numFmtId="176" fontId="0" fillId="0" borderId="38" xfId="0" applyNumberFormat="1" applyFont="1" applyFill="1" applyBorder="1"/>
    <xf numFmtId="0" fontId="0" fillId="0" borderId="38" xfId="0" applyFont="1" applyBorder="1"/>
    <xf numFmtId="0" fontId="4" fillId="0" borderId="19" xfId="0" applyFont="1" applyBorder="1" applyAlignment="1">
      <alignment vertical="top"/>
    </xf>
    <xf numFmtId="0" fontId="6" fillId="0" borderId="0" xfId="0" applyFont="1" applyAlignment="1">
      <alignment vertical="top"/>
    </xf>
    <xf numFmtId="38" fontId="10" fillId="0" borderId="0" xfId="1" applyNumberFormat="1" applyFont="1" applyAlignment="1"/>
    <xf numFmtId="0" fontId="0" fillId="0" borderId="0" xfId="0" applyFont="1"/>
    <xf numFmtId="0" fontId="4" fillId="2" borderId="11" xfId="0" applyFont="1" applyFill="1" applyBorder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0" fontId="4" fillId="0" borderId="17" xfId="0" applyFont="1" applyBorder="1" applyAlignment="1">
      <alignment vertical="top"/>
    </xf>
    <xf numFmtId="0" fontId="6" fillId="0" borderId="14" xfId="0" applyFont="1" applyBorder="1" applyAlignment="1">
      <alignment horizontal="center" vertical="center"/>
    </xf>
    <xf numFmtId="0" fontId="4" fillId="2" borderId="29" xfId="0" applyFont="1" applyFill="1" applyBorder="1" applyAlignment="1">
      <alignment vertical="top" wrapText="1"/>
    </xf>
    <xf numFmtId="0" fontId="4" fillId="3" borderId="28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38" fontId="6" fillId="0" borderId="4" xfId="1" applyNumberFormat="1" applyFont="1" applyBorder="1" applyAlignment="1">
      <alignment horizontal="center" vertical="center"/>
    </xf>
    <xf numFmtId="0" fontId="4" fillId="4" borderId="16" xfId="0" applyFont="1" applyFill="1" applyBorder="1" applyAlignment="1">
      <alignment vertical="top"/>
    </xf>
    <xf numFmtId="0" fontId="4" fillId="4" borderId="17" xfId="0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0" fontId="4" fillId="4" borderId="9" xfId="0" applyFont="1" applyFill="1" applyBorder="1" applyAlignment="1">
      <alignment vertical="top"/>
    </xf>
    <xf numFmtId="176" fontId="0" fillId="4" borderId="38" xfId="0" applyNumberFormat="1" applyFont="1" applyFill="1" applyBorder="1"/>
    <xf numFmtId="0" fontId="0" fillId="4" borderId="38" xfId="0" applyFont="1" applyFill="1" applyBorder="1"/>
    <xf numFmtId="3" fontId="17" fillId="4" borderId="8" xfId="0" applyNumberFormat="1" applyFont="1" applyFill="1" applyBorder="1" applyAlignment="1">
      <alignment horizontal="right" vertical="center"/>
    </xf>
    <xf numFmtId="176" fontId="18" fillId="4" borderId="38" xfId="0" applyNumberFormat="1" applyFont="1" applyFill="1" applyBorder="1"/>
    <xf numFmtId="177" fontId="0" fillId="0" borderId="38" xfId="0" applyNumberFormat="1" applyFont="1" applyBorder="1"/>
    <xf numFmtId="3" fontId="14" fillId="0" borderId="31" xfId="0" applyNumberFormat="1" applyFont="1" applyBorder="1" applyAlignment="1">
      <alignment horizontal="right" vertical="center" wrapText="1"/>
    </xf>
    <xf numFmtId="0" fontId="14" fillId="0" borderId="31" xfId="0" applyFont="1" applyBorder="1" applyAlignment="1">
      <alignment horizontal="right" vertical="center" wrapText="1"/>
    </xf>
    <xf numFmtId="0" fontId="0" fillId="0" borderId="0" xfId="0" applyFont="1"/>
    <xf numFmtId="0" fontId="6" fillId="0" borderId="14" xfId="0" applyFont="1" applyBorder="1" applyAlignment="1">
      <alignment horizontal="center" vertical="center"/>
    </xf>
    <xf numFmtId="0" fontId="3" fillId="0" borderId="0" xfId="2">
      <alignment vertical="center"/>
    </xf>
    <xf numFmtId="3" fontId="19" fillId="0" borderId="0" xfId="2" applyNumberFormat="1" applyFont="1" applyAlignment="1">
      <alignment horizontal="right" vertical="center"/>
    </xf>
    <xf numFmtId="3" fontId="3" fillId="0" borderId="0" xfId="2" applyNumberFormat="1">
      <alignment vertical="center"/>
    </xf>
    <xf numFmtId="3" fontId="3" fillId="0" borderId="0" xfId="2" applyNumberFormat="1" applyFill="1">
      <alignment vertical="center"/>
    </xf>
    <xf numFmtId="0" fontId="3" fillId="0" borderId="0" xfId="2" applyFill="1">
      <alignment vertical="center"/>
    </xf>
    <xf numFmtId="178" fontId="21" fillId="0" borderId="42" xfId="2" applyNumberFormat="1" applyFont="1" applyFill="1" applyBorder="1" applyAlignment="1">
      <alignment horizontal="right" vertical="center"/>
    </xf>
    <xf numFmtId="178" fontId="21" fillId="0" borderId="46" xfId="2" applyNumberFormat="1" applyFont="1" applyFill="1" applyBorder="1">
      <alignment vertical="center"/>
    </xf>
    <xf numFmtId="3" fontId="21" fillId="0" borderId="46" xfId="2" applyNumberFormat="1" applyFont="1" applyFill="1" applyBorder="1" applyAlignment="1">
      <alignment horizontal="right" vertical="center"/>
    </xf>
    <xf numFmtId="3" fontId="21" fillId="0" borderId="46" xfId="2" applyNumberFormat="1" applyFont="1" applyFill="1" applyBorder="1">
      <alignment vertical="center"/>
    </xf>
    <xf numFmtId="0" fontId="3" fillId="0" borderId="47" xfId="2" applyFill="1" applyBorder="1" applyAlignment="1">
      <alignment horizontal="left" vertical="center"/>
    </xf>
    <xf numFmtId="178" fontId="21" fillId="0" borderId="49" xfId="2" applyNumberFormat="1" applyFont="1" applyFill="1" applyBorder="1">
      <alignment vertical="center"/>
    </xf>
    <xf numFmtId="3" fontId="21" fillId="0" borderId="49" xfId="2" applyNumberFormat="1" applyFont="1" applyFill="1" applyBorder="1" applyAlignment="1">
      <alignment horizontal="right" vertical="center"/>
    </xf>
    <xf numFmtId="3" fontId="21" fillId="0" borderId="49" xfId="2" applyNumberFormat="1" applyFont="1" applyFill="1" applyBorder="1">
      <alignment vertical="center"/>
    </xf>
    <xf numFmtId="178" fontId="21" fillId="0" borderId="52" xfId="2" applyNumberFormat="1" applyFont="1" applyFill="1" applyBorder="1">
      <alignment vertical="center"/>
    </xf>
    <xf numFmtId="3" fontId="21" fillId="0" borderId="52" xfId="2" applyNumberFormat="1" applyFont="1" applyFill="1" applyBorder="1" applyAlignment="1">
      <alignment horizontal="right" vertical="center"/>
    </xf>
    <xf numFmtId="3" fontId="21" fillId="0" borderId="52" xfId="2" applyNumberFormat="1" applyFont="1" applyFill="1" applyBorder="1">
      <alignment vertical="center"/>
    </xf>
    <xf numFmtId="0" fontId="3" fillId="0" borderId="0" xfId="2" applyAlignment="1">
      <alignment horizontal="center" vertical="center"/>
    </xf>
    <xf numFmtId="3" fontId="22" fillId="0" borderId="42" xfId="2" applyNumberFormat="1" applyFont="1" applyFill="1" applyBorder="1" applyAlignment="1">
      <alignment horizontal="center" vertical="center"/>
    </xf>
    <xf numFmtId="3" fontId="22" fillId="0" borderId="43" xfId="2" applyNumberFormat="1" applyFont="1" applyFill="1" applyBorder="1" applyAlignment="1">
      <alignment horizontal="center" vertical="center"/>
    </xf>
    <xf numFmtId="0" fontId="22" fillId="0" borderId="44" xfId="2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3" fontId="14" fillId="0" borderId="40" xfId="0" applyNumberFormat="1" applyFont="1" applyBorder="1" applyAlignment="1">
      <alignment horizontal="right" vertical="center" wrapText="1"/>
    </xf>
    <xf numFmtId="3" fontId="14" fillId="0" borderId="55" xfId="0" applyNumberFormat="1" applyFont="1" applyBorder="1" applyAlignment="1">
      <alignment horizontal="right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3" fontId="14" fillId="0" borderId="58" xfId="0" applyNumberFormat="1" applyFont="1" applyBorder="1" applyAlignment="1">
      <alignment horizontal="right" vertical="center" wrapText="1"/>
    </xf>
    <xf numFmtId="3" fontId="14" fillId="0" borderId="59" xfId="0" applyNumberFormat="1" applyFont="1" applyBorder="1" applyAlignment="1">
      <alignment horizontal="right" vertical="center" wrapText="1"/>
    </xf>
    <xf numFmtId="178" fontId="21" fillId="0" borderId="51" xfId="2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38" fontId="6" fillId="0" borderId="4" xfId="1" applyNumberFormat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38" fontId="10" fillId="0" borderId="0" xfId="1" applyNumberFormat="1" applyFont="1" applyAlignment="1"/>
    <xf numFmtId="0" fontId="0" fillId="0" borderId="0" xfId="0" applyFont="1"/>
    <xf numFmtId="0" fontId="0" fillId="0" borderId="0" xfId="0" applyFont="1"/>
    <xf numFmtId="38" fontId="6" fillId="0" borderId="63" xfId="1" applyNumberFormat="1" applyFont="1" applyBorder="1" applyAlignment="1">
      <alignment horizontal="center" vertical="center"/>
    </xf>
    <xf numFmtId="38" fontId="6" fillId="0" borderId="64" xfId="1" applyNumberFormat="1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right" vertical="center" wrapText="1"/>
    </xf>
    <xf numFmtId="49" fontId="14" fillId="0" borderId="74" xfId="0" applyNumberFormat="1" applyFont="1" applyBorder="1" applyAlignment="1">
      <alignment horizontal="left" vertical="center" wrapText="1"/>
    </xf>
    <xf numFmtId="0" fontId="9" fillId="0" borderId="75" xfId="0" applyFont="1" applyBorder="1" applyAlignment="1">
      <alignment horizontal="right" vertical="center" wrapText="1"/>
    </xf>
    <xf numFmtId="49" fontId="14" fillId="0" borderId="76" xfId="0" applyNumberFormat="1" applyFont="1" applyBorder="1" applyAlignment="1">
      <alignment horizontal="left" vertical="center" wrapText="1"/>
    </xf>
    <xf numFmtId="3" fontId="14" fillId="2" borderId="78" xfId="0" applyNumberFormat="1" applyFont="1" applyFill="1" applyBorder="1" applyAlignment="1">
      <alignment horizontal="right" vertical="center" wrapText="1"/>
    </xf>
    <xf numFmtId="0" fontId="4" fillId="2" borderId="80" xfId="0" applyFont="1" applyFill="1" applyBorder="1" applyAlignment="1">
      <alignment vertical="top" wrapText="1"/>
    </xf>
    <xf numFmtId="0" fontId="9" fillId="0" borderId="81" xfId="0" applyFont="1" applyBorder="1" applyAlignment="1">
      <alignment horizontal="right" vertical="center" wrapText="1"/>
    </xf>
    <xf numFmtId="49" fontId="14" fillId="0" borderId="82" xfId="0" applyNumberFormat="1" applyFont="1" applyBorder="1" applyAlignment="1">
      <alignment horizontal="left" vertical="center" wrapText="1"/>
    </xf>
    <xf numFmtId="0" fontId="2" fillId="0" borderId="50" xfId="2" applyFont="1" applyFill="1" applyBorder="1" applyAlignment="1">
      <alignment horizontal="left" vertical="center"/>
    </xf>
    <xf numFmtId="0" fontId="2" fillId="0" borderId="47" xfId="2" applyFont="1" applyFill="1" applyBorder="1" applyAlignment="1">
      <alignment horizontal="left" vertical="center"/>
    </xf>
    <xf numFmtId="0" fontId="4" fillId="5" borderId="16" xfId="0" applyFont="1" applyFill="1" applyBorder="1" applyAlignment="1">
      <alignment vertical="top"/>
    </xf>
    <xf numFmtId="0" fontId="4" fillId="5" borderId="17" xfId="0" applyFont="1" applyFill="1" applyBorder="1" applyAlignment="1">
      <alignment vertical="top"/>
    </xf>
    <xf numFmtId="3" fontId="14" fillId="5" borderId="8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vertical="top"/>
    </xf>
    <xf numFmtId="0" fontId="4" fillId="5" borderId="18" xfId="0" applyFont="1" applyFill="1" applyBorder="1" applyAlignment="1">
      <alignment vertical="top"/>
    </xf>
    <xf numFmtId="0" fontId="4" fillId="5" borderId="19" xfId="0" applyFont="1" applyFill="1" applyBorder="1" applyAlignment="1">
      <alignment vertical="top"/>
    </xf>
    <xf numFmtId="3" fontId="14" fillId="5" borderId="11" xfId="0" applyNumberFormat="1" applyFont="1" applyFill="1" applyBorder="1" applyAlignment="1">
      <alignment horizontal="right" vertical="center"/>
    </xf>
    <xf numFmtId="0" fontId="4" fillId="5" borderId="12" xfId="0" applyFont="1" applyFill="1" applyBorder="1" applyAlignment="1">
      <alignment vertical="top"/>
    </xf>
    <xf numFmtId="0" fontId="1" fillId="0" borderId="53" xfId="2" applyFont="1" applyFill="1" applyBorder="1" applyAlignment="1">
      <alignment horizontal="left" vertical="center"/>
    </xf>
    <xf numFmtId="0" fontId="3" fillId="0" borderId="44" xfId="2" applyFill="1" applyBorder="1" applyAlignment="1">
      <alignment horizontal="center" vertical="center"/>
    </xf>
    <xf numFmtId="0" fontId="3" fillId="0" borderId="43" xfId="2" applyFill="1" applyBorder="1" applyAlignment="1">
      <alignment horizontal="center" vertical="center"/>
    </xf>
    <xf numFmtId="0" fontId="3" fillId="0" borderId="41" xfId="2" applyBorder="1" applyAlignment="1">
      <alignment horizontal="center" vertical="center"/>
    </xf>
    <xf numFmtId="178" fontId="21" fillId="0" borderId="48" xfId="2" applyNumberFormat="1" applyFont="1" applyFill="1" applyBorder="1" applyAlignment="1">
      <alignment horizontal="right" vertical="center"/>
    </xf>
    <xf numFmtId="178" fontId="21" fillId="0" borderId="45" xfId="2" applyNumberFormat="1" applyFont="1" applyFill="1" applyBorder="1" applyAlignment="1">
      <alignment horizontal="right" vertical="center"/>
    </xf>
    <xf numFmtId="0" fontId="23" fillId="0" borderId="54" xfId="2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top" wrapText="1"/>
    </xf>
    <xf numFmtId="0" fontId="9" fillId="2" borderId="77" xfId="0" applyFont="1" applyFill="1" applyBorder="1" applyAlignment="1">
      <alignment horizontal="right" vertical="center" wrapText="1"/>
    </xf>
    <xf numFmtId="0" fontId="4" fillId="2" borderId="78" xfId="0" applyFont="1" applyFill="1" applyBorder="1" applyAlignment="1">
      <alignment vertical="top" wrapText="1"/>
    </xf>
    <xf numFmtId="0" fontId="4" fillId="2" borderId="79" xfId="0" applyFont="1" applyFill="1" applyBorder="1" applyAlignment="1">
      <alignment vertical="top" wrapText="1"/>
    </xf>
    <xf numFmtId="0" fontId="6" fillId="0" borderId="68" xfId="0" applyFont="1" applyBorder="1" applyAlignment="1">
      <alignment horizontal="left" vertical="center" wrapText="1"/>
    </xf>
    <xf numFmtId="0" fontId="4" fillId="0" borderId="69" xfId="0" applyFont="1" applyBorder="1" applyAlignment="1">
      <alignment vertical="top" wrapText="1"/>
    </xf>
    <xf numFmtId="0" fontId="4" fillId="0" borderId="70" xfId="0" applyFont="1" applyBorder="1" applyAlignment="1">
      <alignment vertical="top" wrapText="1"/>
    </xf>
    <xf numFmtId="0" fontId="9" fillId="5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top"/>
    </xf>
    <xf numFmtId="0" fontId="9" fillId="2" borderId="1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vertical="top" wrapText="1"/>
    </xf>
    <xf numFmtId="0" fontId="4" fillId="2" borderId="28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vertical="top" wrapText="1"/>
    </xf>
    <xf numFmtId="0" fontId="6" fillId="0" borderId="60" xfId="0" applyFont="1" applyBorder="1" applyAlignment="1">
      <alignment horizontal="left" vertical="center" wrapText="1"/>
    </xf>
    <xf numFmtId="0" fontId="4" fillId="0" borderId="61" xfId="0" applyFont="1" applyBorder="1" applyAlignment="1">
      <alignment vertical="top" wrapText="1"/>
    </xf>
    <xf numFmtId="0" fontId="4" fillId="0" borderId="67" xfId="0" applyFont="1" applyBorder="1" applyAlignment="1">
      <alignment vertical="top" wrapText="1"/>
    </xf>
    <xf numFmtId="0" fontId="4" fillId="0" borderId="62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top"/>
    </xf>
    <xf numFmtId="0" fontId="9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vertical="top"/>
    </xf>
    <xf numFmtId="0" fontId="9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vertical="top"/>
    </xf>
    <xf numFmtId="0" fontId="14" fillId="0" borderId="39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0" fontId="14" fillId="0" borderId="65" xfId="0" applyFont="1" applyBorder="1" applyAlignment="1">
      <alignment horizontal="left" vertical="center" wrapText="1"/>
    </xf>
    <xf numFmtId="0" fontId="14" fillId="0" borderId="66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4" fillId="0" borderId="22" xfId="0" applyFont="1" applyBorder="1" applyAlignment="1">
      <alignment vertical="top" wrapText="1"/>
    </xf>
    <xf numFmtId="0" fontId="14" fillId="0" borderId="31" xfId="0" applyFont="1" applyBorder="1" applyAlignment="1">
      <alignment horizontal="left" vertical="center" wrapText="1"/>
    </xf>
    <xf numFmtId="0" fontId="4" fillId="0" borderId="3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/>
    </xf>
    <xf numFmtId="38" fontId="6" fillId="0" borderId="3" xfId="1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top"/>
    </xf>
    <xf numFmtId="0" fontId="9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vertical="top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38" fontId="10" fillId="0" borderId="0" xfId="1" applyNumberFormat="1" applyFont="1" applyAlignment="1"/>
    <xf numFmtId="0" fontId="0" fillId="0" borderId="0" xfId="0" applyFont="1"/>
    <xf numFmtId="49" fontId="14" fillId="0" borderId="33" xfId="0" applyNumberFormat="1" applyFont="1" applyBorder="1" applyAlignment="1">
      <alignment horizontal="left" vertical="center" wrapText="1"/>
    </xf>
    <xf numFmtId="0" fontId="4" fillId="0" borderId="33" xfId="0" applyFont="1" applyBorder="1" applyAlignment="1">
      <alignment vertical="top" wrapText="1"/>
    </xf>
    <xf numFmtId="0" fontId="6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top" wrapText="1"/>
    </xf>
    <xf numFmtId="49" fontId="14" fillId="0" borderId="32" xfId="0" applyNumberFormat="1" applyFont="1" applyBorder="1" applyAlignment="1">
      <alignment horizontal="left" vertical="center" wrapText="1"/>
    </xf>
    <xf numFmtId="0" fontId="4" fillId="0" borderId="32" xfId="0" applyFont="1" applyBorder="1" applyAlignment="1">
      <alignment vertical="top" wrapText="1"/>
    </xf>
    <xf numFmtId="49" fontId="14" fillId="0" borderId="8" xfId="0" applyNumberFormat="1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9" fillId="2" borderId="26" xfId="0" applyFont="1" applyFill="1" applyBorder="1" applyAlignment="1">
      <alignment horizontal="right" vertical="center" wrapText="1"/>
    </xf>
    <xf numFmtId="0" fontId="4" fillId="2" borderId="29" xfId="0" applyFont="1" applyFill="1" applyBorder="1" applyAlignment="1">
      <alignment vertical="top" wrapText="1"/>
    </xf>
    <xf numFmtId="0" fontId="9" fillId="3" borderId="27" xfId="0" applyFont="1" applyFill="1" applyBorder="1" applyAlignment="1">
      <alignment horizontal="right" vertical="center" wrapText="1"/>
    </xf>
    <xf numFmtId="0" fontId="4" fillId="3" borderId="28" xfId="0" applyFont="1" applyFill="1" applyBorder="1" applyAlignment="1">
      <alignment vertical="top" wrapText="1"/>
    </xf>
    <xf numFmtId="49" fontId="14" fillId="0" borderId="22" xfId="0" applyNumberFormat="1" applyFont="1" applyBorder="1" applyAlignment="1">
      <alignment horizontal="left" vertical="center" wrapText="1"/>
    </xf>
    <xf numFmtId="0" fontId="9" fillId="2" borderId="20" xfId="0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vertical="top" wrapText="1"/>
    </xf>
    <xf numFmtId="0" fontId="14" fillId="0" borderId="29" xfId="0" applyFont="1" applyBorder="1" applyAlignment="1">
      <alignment horizontal="left" vertical="center" wrapText="1"/>
    </xf>
    <xf numFmtId="0" fontId="4" fillId="0" borderId="29" xfId="0" applyFont="1" applyBorder="1" applyAlignment="1">
      <alignment vertical="top" wrapText="1"/>
    </xf>
    <xf numFmtId="49" fontId="14" fillId="0" borderId="29" xfId="0" applyNumberFormat="1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38" fontId="6" fillId="0" borderId="4" xfId="1" applyNumberFormat="1" applyFont="1" applyBorder="1" applyAlignment="1">
      <alignment horizontal="center" vertical="center"/>
    </xf>
    <xf numFmtId="176" fontId="0" fillId="0" borderId="38" xfId="0" applyNumberFormat="1" applyFont="1" applyBorder="1" applyAlignment="1">
      <alignment horizontal="center"/>
    </xf>
    <xf numFmtId="0" fontId="14" fillId="0" borderId="11" xfId="0" applyFont="1" applyBorder="1" applyAlignment="1">
      <alignment horizontal="left" vertical="center" wrapText="1"/>
    </xf>
    <xf numFmtId="49" fontId="14" fillId="0" borderId="11" xfId="0" applyNumberFormat="1" applyFont="1" applyBorder="1" applyAlignment="1">
      <alignment horizontal="left" vertical="center" wrapText="1"/>
    </xf>
  </cellXfs>
  <cellStyles count="3">
    <cellStyle name="説明文" xfId="1" builtinId="53"/>
    <cellStyle name="標準" xfId="0" builtinId="0"/>
    <cellStyle name="標準 2" xfId="2" xr:uid="{9DCCAB87-8409-4324-8094-D7DA8A257F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B623E-A693-4CED-9D72-A49B91ECE1AC}">
  <dimension ref="A1:E12"/>
  <sheetViews>
    <sheetView tabSelected="1" zoomScaleNormal="100" zoomScaleSheetLayoutView="100" workbookViewId="0">
      <selection sqref="A1:E1"/>
    </sheetView>
  </sheetViews>
  <sheetFormatPr defaultRowHeight="13"/>
  <cols>
    <col min="1" max="1" width="27.26953125" style="118" customWidth="1"/>
    <col min="2" max="2" width="4.7265625" style="120" customWidth="1"/>
    <col min="3" max="3" width="5.54296875" style="120" customWidth="1"/>
    <col min="4" max="4" width="15.90625" style="120" customWidth="1"/>
    <col min="5" max="5" width="15.90625" style="119" customWidth="1"/>
    <col min="6" max="16384" width="8.7265625" style="118"/>
  </cols>
  <sheetData>
    <row r="1" spans="1:5" ht="37.5" customHeight="1" thickBot="1">
      <c r="A1" s="180" t="s">
        <v>294</v>
      </c>
      <c r="B1" s="180"/>
      <c r="C1" s="180"/>
      <c r="D1" s="180"/>
      <c r="E1" s="180"/>
    </row>
    <row r="2" spans="1:5" s="134" customFormat="1" ht="37.5" customHeight="1" thickBot="1">
      <c r="A2" s="137" t="s">
        <v>293</v>
      </c>
      <c r="B2" s="136" t="s">
        <v>292</v>
      </c>
      <c r="C2" s="136" t="s">
        <v>291</v>
      </c>
      <c r="D2" s="136" t="s">
        <v>290</v>
      </c>
      <c r="E2" s="135" t="s">
        <v>289</v>
      </c>
    </row>
    <row r="3" spans="1:5" ht="37.5" customHeight="1">
      <c r="A3" s="174" t="s">
        <v>367</v>
      </c>
      <c r="B3" s="133">
        <v>1</v>
      </c>
      <c r="C3" s="132" t="s">
        <v>288</v>
      </c>
      <c r="D3" s="131">
        <f>詳細!G7</f>
        <v>0</v>
      </c>
      <c r="E3" s="145">
        <f>SUM(D3:D3)</f>
        <v>0</v>
      </c>
    </row>
    <row r="4" spans="1:5" ht="37.5" customHeight="1">
      <c r="A4" s="164" t="s">
        <v>348</v>
      </c>
      <c r="B4" s="130">
        <v>1</v>
      </c>
      <c r="C4" s="129" t="s">
        <v>288</v>
      </c>
      <c r="D4" s="128">
        <f>詳細!G20</f>
        <v>0</v>
      </c>
      <c r="E4" s="178">
        <f>SUM(D4:D9)</f>
        <v>0</v>
      </c>
    </row>
    <row r="5" spans="1:5" ht="37.5" customHeight="1">
      <c r="A5" s="165" t="s">
        <v>349</v>
      </c>
      <c r="B5" s="126">
        <v>1</v>
      </c>
      <c r="C5" s="125" t="s">
        <v>288</v>
      </c>
      <c r="D5" s="124">
        <f>詳細!G25</f>
        <v>0</v>
      </c>
      <c r="E5" s="179"/>
    </row>
    <row r="6" spans="1:5" ht="37.5" customHeight="1">
      <c r="A6" s="165" t="s">
        <v>350</v>
      </c>
      <c r="B6" s="126">
        <v>1</v>
      </c>
      <c r="C6" s="125" t="s">
        <v>288</v>
      </c>
      <c r="D6" s="124">
        <f>詳細!G37</f>
        <v>0</v>
      </c>
      <c r="E6" s="179"/>
    </row>
    <row r="7" spans="1:5" ht="37.5" customHeight="1">
      <c r="A7" s="165" t="s">
        <v>351</v>
      </c>
      <c r="B7" s="126">
        <v>1</v>
      </c>
      <c r="C7" s="125" t="s">
        <v>288</v>
      </c>
      <c r="D7" s="124">
        <f>詳細!G48</f>
        <v>0</v>
      </c>
      <c r="E7" s="179"/>
    </row>
    <row r="8" spans="1:5" ht="37.5" customHeight="1">
      <c r="A8" s="165" t="s">
        <v>353</v>
      </c>
      <c r="B8" s="126">
        <v>1</v>
      </c>
      <c r="C8" s="125" t="s">
        <v>288</v>
      </c>
      <c r="D8" s="124">
        <f>詳細!G56</f>
        <v>0</v>
      </c>
      <c r="E8" s="179"/>
    </row>
    <row r="9" spans="1:5" ht="37.5" customHeight="1" thickBot="1">
      <c r="A9" s="127" t="s">
        <v>295</v>
      </c>
      <c r="B9" s="126">
        <v>1</v>
      </c>
      <c r="C9" s="125" t="s">
        <v>288</v>
      </c>
      <c r="D9" s="124">
        <f>詳細!G61</f>
        <v>0</v>
      </c>
      <c r="E9" s="179"/>
    </row>
    <row r="10" spans="1:5" ht="37.5" customHeight="1" thickBot="1">
      <c r="A10" s="175" t="s">
        <v>287</v>
      </c>
      <c r="B10" s="176"/>
      <c r="C10" s="176"/>
      <c r="D10" s="176"/>
      <c r="E10" s="123">
        <f>SUM(E3:E9)</f>
        <v>0</v>
      </c>
    </row>
    <row r="11" spans="1:5" ht="18" customHeight="1">
      <c r="A11" s="177" t="s">
        <v>286</v>
      </c>
      <c r="B11" s="177"/>
      <c r="C11" s="177"/>
      <c r="D11" s="177"/>
      <c r="E11" s="177"/>
    </row>
    <row r="12" spans="1:5" ht="16" customHeight="1">
      <c r="A12" s="122"/>
      <c r="B12" s="121"/>
      <c r="C12" s="121"/>
      <c r="D12" s="121"/>
      <c r="E12" s="121"/>
    </row>
  </sheetData>
  <mergeCells count="4">
    <mergeCell ref="A10:D10"/>
    <mergeCell ref="A11:E11"/>
    <mergeCell ref="E4:E9"/>
    <mergeCell ref="A1:E1"/>
  </mergeCells>
  <phoneticPr fontId="15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zoomScaleNormal="100" workbookViewId="0"/>
  </sheetViews>
  <sheetFormatPr defaultColWidth="8.90625" defaultRowHeight="14" customHeight="1"/>
  <cols>
    <col min="1" max="1" width="4.453125" style="95" customWidth="1"/>
    <col min="2" max="2" width="16.453125" style="94" customWidth="1"/>
    <col min="3" max="3" width="16.453125" style="95" customWidth="1"/>
    <col min="4" max="4" width="7.1796875" style="95" customWidth="1"/>
    <col min="5" max="5" width="5.453125" style="96" customWidth="1"/>
    <col min="6" max="6" width="10" style="95" customWidth="1"/>
    <col min="7" max="7" width="13.6328125" style="95" customWidth="1"/>
    <col min="8" max="8" width="31.81640625" style="95" customWidth="1"/>
    <col min="9" max="9" width="8.90625" style="96"/>
    <col min="10" max="10" width="10.1796875" style="96" bestFit="1" customWidth="1"/>
    <col min="11" max="16384" width="8.90625" style="96"/>
  </cols>
  <sheetData>
    <row r="1" spans="1:8" s="94" customFormat="1" ht="16" customHeight="1" thickBot="1">
      <c r="D1" s="7"/>
      <c r="F1" s="95"/>
      <c r="H1" s="8"/>
    </row>
    <row r="2" spans="1:8" ht="28.5" customHeight="1" thickBot="1">
      <c r="A2" s="196" t="s">
        <v>366</v>
      </c>
      <c r="B2" s="197"/>
      <c r="C2" s="197"/>
      <c r="D2" s="197"/>
      <c r="E2" s="197"/>
      <c r="F2" s="197"/>
      <c r="G2" s="197"/>
      <c r="H2" s="199"/>
    </row>
    <row r="3" spans="1:8" s="9" customFormat="1" ht="19.5" customHeight="1" thickBot="1">
      <c r="A3" s="152" t="s">
        <v>0</v>
      </c>
      <c r="B3" s="214" t="s">
        <v>1</v>
      </c>
      <c r="C3" s="215" t="s">
        <v>2</v>
      </c>
      <c r="D3" s="147" t="s">
        <v>4</v>
      </c>
      <c r="E3" s="11" t="s">
        <v>5</v>
      </c>
      <c r="F3" s="147" t="s">
        <v>6</v>
      </c>
      <c r="G3" s="147" t="s">
        <v>7</v>
      </c>
      <c r="H3" s="153" t="s">
        <v>9</v>
      </c>
    </row>
    <row r="4" spans="1:8" ht="28.5" customHeight="1" thickTop="1" thickBot="1">
      <c r="A4" s="13">
        <v>1</v>
      </c>
      <c r="B4" s="181" t="s">
        <v>297</v>
      </c>
      <c r="C4" s="182"/>
      <c r="D4" s="29">
        <v>3</v>
      </c>
      <c r="E4" s="138" t="s">
        <v>299</v>
      </c>
      <c r="F4" s="140"/>
      <c r="G4" s="139">
        <f>D4*F4</f>
        <v>0</v>
      </c>
      <c r="H4" s="16" t="s">
        <v>317</v>
      </c>
    </row>
    <row r="5" spans="1:8" ht="28.5" customHeight="1" thickTop="1" thickBot="1">
      <c r="A5" s="13">
        <v>2</v>
      </c>
      <c r="B5" s="181" t="s">
        <v>298</v>
      </c>
      <c r="C5" s="182"/>
      <c r="D5" s="29">
        <v>1</v>
      </c>
      <c r="E5" s="138" t="s">
        <v>299</v>
      </c>
      <c r="F5" s="140"/>
      <c r="G5" s="139">
        <f>D5*F5</f>
        <v>0</v>
      </c>
      <c r="H5" s="16" t="s">
        <v>316</v>
      </c>
    </row>
    <row r="6" spans="1:8" ht="28.5" customHeight="1" thickTop="1" thickBot="1">
      <c r="A6" s="13">
        <v>3</v>
      </c>
      <c r="B6" s="181" t="s">
        <v>342</v>
      </c>
      <c r="C6" s="182"/>
      <c r="D6" s="29">
        <v>3</v>
      </c>
      <c r="E6" s="138" t="s">
        <v>14</v>
      </c>
      <c r="F6" s="140"/>
      <c r="G6" s="139">
        <f>D6*F6</f>
        <v>0</v>
      </c>
      <c r="H6" s="16" t="s">
        <v>343</v>
      </c>
    </row>
    <row r="7" spans="1:8" ht="28.5" customHeight="1" thickTop="1" thickBot="1">
      <c r="A7" s="191" t="s">
        <v>54</v>
      </c>
      <c r="B7" s="192"/>
      <c r="C7" s="192"/>
      <c r="D7" s="192"/>
      <c r="E7" s="192"/>
      <c r="F7" s="193"/>
      <c r="G7" s="36">
        <f>SUM(G4:G6)</f>
        <v>0</v>
      </c>
      <c r="H7" s="37"/>
    </row>
    <row r="8" spans="1:8" s="150" customFormat="1" ht="28.5" customHeight="1" thickBot="1">
      <c r="A8" s="194" t="s">
        <v>196</v>
      </c>
      <c r="B8" s="195"/>
      <c r="C8" s="195"/>
      <c r="D8" s="195"/>
      <c r="E8" s="195"/>
      <c r="F8" s="195"/>
      <c r="G8" s="35">
        <f>G7</f>
        <v>0</v>
      </c>
      <c r="H8" s="46"/>
    </row>
    <row r="9" spans="1:8" s="148" customFormat="1" ht="16" customHeight="1" thickBot="1">
      <c r="D9" s="7"/>
      <c r="F9" s="149"/>
      <c r="H9" s="8"/>
    </row>
    <row r="10" spans="1:8" ht="28.5" customHeight="1" thickBot="1">
      <c r="A10" s="196" t="s">
        <v>300</v>
      </c>
      <c r="B10" s="197"/>
      <c r="C10" s="197"/>
      <c r="D10" s="197"/>
      <c r="E10" s="197"/>
      <c r="F10" s="198"/>
      <c r="G10" s="197"/>
      <c r="H10" s="199"/>
    </row>
    <row r="11" spans="1:8" s="116" customFormat="1" ht="21" customHeight="1" thickBot="1">
      <c r="A11" s="19" t="s">
        <v>0</v>
      </c>
      <c r="B11" s="200" t="s">
        <v>1</v>
      </c>
      <c r="C11" s="201"/>
      <c r="D11" s="146" t="s">
        <v>4</v>
      </c>
      <c r="E11" s="146" t="s">
        <v>5</v>
      </c>
      <c r="F11" s="146" t="s">
        <v>6</v>
      </c>
      <c r="G11" s="146" t="s">
        <v>7</v>
      </c>
      <c r="H11" s="20" t="s">
        <v>9</v>
      </c>
    </row>
    <row r="12" spans="1:8" ht="28.5" customHeight="1" thickTop="1" thickBot="1">
      <c r="A12" s="13">
        <v>4</v>
      </c>
      <c r="B12" s="208" t="s">
        <v>301</v>
      </c>
      <c r="C12" s="209"/>
      <c r="D12" s="29">
        <v>1</v>
      </c>
      <c r="E12" s="138" t="s">
        <v>101</v>
      </c>
      <c r="F12" s="140"/>
      <c r="G12" s="139">
        <f t="shared" ref="G12:G19" si="0">D12*F12</f>
        <v>0</v>
      </c>
      <c r="H12" s="16" t="s">
        <v>313</v>
      </c>
    </row>
    <row r="13" spans="1:8" s="150" customFormat="1" ht="28.5" customHeight="1" thickTop="1" thickBot="1">
      <c r="A13" s="13">
        <v>5</v>
      </c>
      <c r="B13" s="206" t="s">
        <v>302</v>
      </c>
      <c r="C13" s="207"/>
      <c r="D13" s="29">
        <v>1</v>
      </c>
      <c r="E13" s="138" t="s">
        <v>101</v>
      </c>
      <c r="F13" s="140"/>
      <c r="G13" s="139">
        <f t="shared" ref="G13:G18" si="1">D13*F13</f>
        <v>0</v>
      </c>
      <c r="H13" s="16" t="s">
        <v>312</v>
      </c>
    </row>
    <row r="14" spans="1:8" s="150" customFormat="1" ht="28.5" customHeight="1" thickTop="1" thickBot="1">
      <c r="A14" s="13">
        <v>6</v>
      </c>
      <c r="B14" s="206" t="s">
        <v>303</v>
      </c>
      <c r="C14" s="207"/>
      <c r="D14" s="29">
        <v>1</v>
      </c>
      <c r="E14" s="138" t="s">
        <v>101</v>
      </c>
      <c r="F14" s="140"/>
      <c r="G14" s="139">
        <f t="shared" si="1"/>
        <v>0</v>
      </c>
      <c r="H14" s="16" t="s">
        <v>309</v>
      </c>
    </row>
    <row r="15" spans="1:8" s="150" customFormat="1" ht="28.5" customHeight="1" thickTop="1" thickBot="1">
      <c r="A15" s="13">
        <v>7</v>
      </c>
      <c r="B15" s="206" t="s">
        <v>304</v>
      </c>
      <c r="C15" s="207"/>
      <c r="D15" s="29">
        <v>1</v>
      </c>
      <c r="E15" s="138" t="s">
        <v>101</v>
      </c>
      <c r="F15" s="140"/>
      <c r="G15" s="139">
        <f t="shared" si="1"/>
        <v>0</v>
      </c>
      <c r="H15" s="16" t="s">
        <v>310</v>
      </c>
    </row>
    <row r="16" spans="1:8" s="150" customFormat="1" ht="28.5" customHeight="1" thickTop="1" thickBot="1">
      <c r="A16" s="13">
        <v>8</v>
      </c>
      <c r="B16" s="206" t="s">
        <v>305</v>
      </c>
      <c r="C16" s="207"/>
      <c r="D16" s="29">
        <v>1</v>
      </c>
      <c r="E16" s="138" t="s">
        <v>101</v>
      </c>
      <c r="F16" s="140"/>
      <c r="G16" s="139">
        <f t="shared" si="1"/>
        <v>0</v>
      </c>
      <c r="H16" s="16" t="s">
        <v>314</v>
      </c>
    </row>
    <row r="17" spans="1:8" s="150" customFormat="1" ht="28.5" customHeight="1" thickTop="1" thickBot="1">
      <c r="A17" s="13">
        <v>9</v>
      </c>
      <c r="B17" s="206" t="s">
        <v>306</v>
      </c>
      <c r="C17" s="207"/>
      <c r="D17" s="29">
        <v>1</v>
      </c>
      <c r="E17" s="138" t="s">
        <v>101</v>
      </c>
      <c r="F17" s="140"/>
      <c r="G17" s="139">
        <f t="shared" si="1"/>
        <v>0</v>
      </c>
      <c r="H17" s="16" t="s">
        <v>311</v>
      </c>
    </row>
    <row r="18" spans="1:8" s="150" customFormat="1" ht="28.5" customHeight="1" thickTop="1" thickBot="1">
      <c r="A18" s="13">
        <v>10</v>
      </c>
      <c r="B18" s="206" t="s">
        <v>307</v>
      </c>
      <c r="C18" s="207"/>
      <c r="D18" s="29">
        <v>1</v>
      </c>
      <c r="E18" s="138" t="s">
        <v>101</v>
      </c>
      <c r="F18" s="140"/>
      <c r="G18" s="139">
        <f t="shared" si="1"/>
        <v>0</v>
      </c>
      <c r="H18" s="16" t="s">
        <v>315</v>
      </c>
    </row>
    <row r="19" spans="1:8" ht="28.5" customHeight="1" thickTop="1" thickBot="1">
      <c r="A19" s="13">
        <v>11</v>
      </c>
      <c r="B19" s="206" t="s">
        <v>308</v>
      </c>
      <c r="C19" s="207"/>
      <c r="D19" s="29">
        <v>1</v>
      </c>
      <c r="E19" s="138" t="s">
        <v>101</v>
      </c>
      <c r="F19" s="140"/>
      <c r="G19" s="139">
        <f t="shared" si="0"/>
        <v>0</v>
      </c>
      <c r="H19" s="16" t="s">
        <v>311</v>
      </c>
    </row>
    <row r="20" spans="1:8" ht="28.5" customHeight="1" thickTop="1" thickBot="1">
      <c r="A20" s="191" t="s">
        <v>54</v>
      </c>
      <c r="B20" s="192"/>
      <c r="C20" s="192"/>
      <c r="D20" s="192"/>
      <c r="E20" s="192"/>
      <c r="F20" s="193"/>
      <c r="G20" s="36">
        <f>SUM(G12:G19)</f>
        <v>0</v>
      </c>
      <c r="H20" s="37"/>
    </row>
    <row r="21" spans="1:8" ht="28.5" customHeight="1" thickBot="1">
      <c r="A21" s="186" t="s">
        <v>319</v>
      </c>
      <c r="B21" s="187"/>
      <c r="C21" s="187"/>
      <c r="D21" s="187"/>
      <c r="E21" s="187"/>
      <c r="F21" s="187"/>
      <c r="G21" s="187"/>
      <c r="H21" s="188"/>
    </row>
    <row r="22" spans="1:8" ht="21" customHeight="1" thickBot="1">
      <c r="A22" s="154" t="s">
        <v>0</v>
      </c>
      <c r="B22" s="200" t="s">
        <v>1</v>
      </c>
      <c r="C22" s="201"/>
      <c r="D22" s="146" t="s">
        <v>4</v>
      </c>
      <c r="E22" s="146" t="s">
        <v>5</v>
      </c>
      <c r="F22" s="146" t="s">
        <v>6</v>
      </c>
      <c r="G22" s="146" t="s">
        <v>7</v>
      </c>
      <c r="H22" s="155" t="s">
        <v>9</v>
      </c>
    </row>
    <row r="23" spans="1:8" ht="28.5" customHeight="1" thickTop="1" thickBot="1">
      <c r="A23" s="156">
        <v>12</v>
      </c>
      <c r="B23" s="210" t="s">
        <v>318</v>
      </c>
      <c r="C23" s="211"/>
      <c r="D23" s="53">
        <v>1</v>
      </c>
      <c r="E23" s="141" t="s">
        <v>101</v>
      </c>
      <c r="F23" s="140"/>
      <c r="G23" s="143">
        <f t="shared" ref="G23:G24" si="2">D23*F23</f>
        <v>0</v>
      </c>
      <c r="H23" s="157" t="s">
        <v>321</v>
      </c>
    </row>
    <row r="24" spans="1:8" ht="28.5" customHeight="1" thickTop="1" thickBot="1">
      <c r="A24" s="158">
        <v>13</v>
      </c>
      <c r="B24" s="212" t="s">
        <v>320</v>
      </c>
      <c r="C24" s="213"/>
      <c r="D24" s="52">
        <v>1</v>
      </c>
      <c r="E24" s="142" t="s">
        <v>101</v>
      </c>
      <c r="F24" s="140"/>
      <c r="G24" s="144">
        <f t="shared" si="2"/>
        <v>0</v>
      </c>
      <c r="H24" s="159" t="s">
        <v>322</v>
      </c>
    </row>
    <row r="25" spans="1:8" ht="28.5" customHeight="1" thickTop="1" thickBot="1">
      <c r="A25" s="183" t="s">
        <v>54</v>
      </c>
      <c r="B25" s="184"/>
      <c r="C25" s="184"/>
      <c r="D25" s="184"/>
      <c r="E25" s="184"/>
      <c r="F25" s="185"/>
      <c r="G25" s="160">
        <f>SUM(G23:G24)</f>
        <v>0</v>
      </c>
      <c r="H25" s="161"/>
    </row>
    <row r="26" spans="1:8" ht="28.5" customHeight="1" thickBot="1">
      <c r="A26" s="186" t="s">
        <v>323</v>
      </c>
      <c r="B26" s="187"/>
      <c r="C26" s="187"/>
      <c r="D26" s="187"/>
      <c r="E26" s="187"/>
      <c r="F26" s="187"/>
      <c r="G26" s="187"/>
      <c r="H26" s="188"/>
    </row>
    <row r="27" spans="1:8" s="116" customFormat="1" ht="21" customHeight="1" thickBot="1">
      <c r="A27" s="154" t="s">
        <v>0</v>
      </c>
      <c r="B27" s="200" t="s">
        <v>1</v>
      </c>
      <c r="C27" s="201"/>
      <c r="D27" s="146" t="s">
        <v>4</v>
      </c>
      <c r="E27" s="146" t="s">
        <v>5</v>
      </c>
      <c r="F27" s="146" t="s">
        <v>6</v>
      </c>
      <c r="G27" s="146" t="s">
        <v>7</v>
      </c>
      <c r="H27" s="155" t="s">
        <v>9</v>
      </c>
    </row>
    <row r="28" spans="1:8" ht="28.5" customHeight="1" thickTop="1" thickBot="1">
      <c r="A28" s="162">
        <v>14</v>
      </c>
      <c r="B28" s="181" t="s">
        <v>324</v>
      </c>
      <c r="C28" s="182"/>
      <c r="D28" s="29">
        <v>2</v>
      </c>
      <c r="E28" s="138" t="s">
        <v>14</v>
      </c>
      <c r="F28" s="140"/>
      <c r="G28" s="139">
        <f>D28*F28</f>
        <v>0</v>
      </c>
      <c r="H28" s="163" t="s">
        <v>332</v>
      </c>
    </row>
    <row r="29" spans="1:8" ht="28.5" customHeight="1" thickTop="1" thickBot="1">
      <c r="A29" s="162">
        <v>15</v>
      </c>
      <c r="B29" s="181" t="s">
        <v>325</v>
      </c>
      <c r="C29" s="182"/>
      <c r="D29" s="29">
        <v>1</v>
      </c>
      <c r="E29" s="138" t="s">
        <v>14</v>
      </c>
      <c r="F29" s="140"/>
      <c r="G29" s="139">
        <f t="shared" ref="G29:G36" si="3">D29*F29</f>
        <v>0</v>
      </c>
      <c r="H29" s="163" t="s">
        <v>333</v>
      </c>
    </row>
    <row r="30" spans="1:8" s="150" customFormat="1" ht="28.5" customHeight="1" thickTop="1" thickBot="1">
      <c r="A30" s="162">
        <v>16</v>
      </c>
      <c r="B30" s="181" t="s">
        <v>326</v>
      </c>
      <c r="C30" s="182"/>
      <c r="D30" s="29">
        <v>200</v>
      </c>
      <c r="E30" s="138" t="s">
        <v>296</v>
      </c>
      <c r="F30" s="140"/>
      <c r="G30" s="139">
        <f t="shared" ref="G30:G35" si="4">D30*F30</f>
        <v>0</v>
      </c>
      <c r="H30" s="163" t="s">
        <v>334</v>
      </c>
    </row>
    <row r="31" spans="1:8" s="150" customFormat="1" ht="28.5" customHeight="1" thickTop="1" thickBot="1">
      <c r="A31" s="162">
        <v>17</v>
      </c>
      <c r="B31" s="181" t="s">
        <v>327</v>
      </c>
      <c r="C31" s="182"/>
      <c r="D31" s="29">
        <v>1</v>
      </c>
      <c r="E31" s="138" t="s">
        <v>101</v>
      </c>
      <c r="F31" s="140"/>
      <c r="G31" s="139">
        <f t="shared" si="4"/>
        <v>0</v>
      </c>
      <c r="H31" s="163"/>
    </row>
    <row r="32" spans="1:8" s="150" customFormat="1" ht="28.5" customHeight="1" thickTop="1" thickBot="1">
      <c r="A32" s="162">
        <v>18</v>
      </c>
      <c r="B32" s="181" t="s">
        <v>329</v>
      </c>
      <c r="C32" s="182"/>
      <c r="D32" s="29">
        <v>1</v>
      </c>
      <c r="E32" s="138" t="s">
        <v>101</v>
      </c>
      <c r="F32" s="140"/>
      <c r="G32" s="139">
        <f t="shared" si="4"/>
        <v>0</v>
      </c>
      <c r="H32" s="163"/>
    </row>
    <row r="33" spans="1:8" s="151" customFormat="1" ht="28.5" customHeight="1" thickTop="1" thickBot="1">
      <c r="A33" s="162">
        <v>19</v>
      </c>
      <c r="B33" s="181" t="s">
        <v>354</v>
      </c>
      <c r="C33" s="182"/>
      <c r="D33" s="29">
        <v>3</v>
      </c>
      <c r="E33" s="138" t="s">
        <v>356</v>
      </c>
      <c r="F33" s="140"/>
      <c r="G33" s="139">
        <f t="shared" ref="G33:G34" si="5">D33*F33</f>
        <v>0</v>
      </c>
      <c r="H33" s="163" t="s">
        <v>357</v>
      </c>
    </row>
    <row r="34" spans="1:8" s="151" customFormat="1" ht="28.5" customHeight="1" thickTop="1" thickBot="1">
      <c r="A34" s="162">
        <v>20</v>
      </c>
      <c r="B34" s="181" t="s">
        <v>355</v>
      </c>
      <c r="C34" s="182"/>
      <c r="D34" s="29">
        <v>1</v>
      </c>
      <c r="E34" s="138" t="s">
        <v>356</v>
      </c>
      <c r="F34" s="140"/>
      <c r="G34" s="139">
        <f t="shared" si="5"/>
        <v>0</v>
      </c>
      <c r="H34" s="163" t="s">
        <v>358</v>
      </c>
    </row>
    <row r="35" spans="1:8" s="150" customFormat="1" ht="28.5" customHeight="1" thickTop="1" thickBot="1">
      <c r="A35" s="162">
        <v>21</v>
      </c>
      <c r="B35" s="181" t="s">
        <v>330</v>
      </c>
      <c r="C35" s="182"/>
      <c r="D35" s="29">
        <v>1</v>
      </c>
      <c r="E35" s="138" t="s">
        <v>101</v>
      </c>
      <c r="F35" s="140"/>
      <c r="G35" s="139">
        <f t="shared" si="4"/>
        <v>0</v>
      </c>
      <c r="H35" s="163" t="s">
        <v>359</v>
      </c>
    </row>
    <row r="36" spans="1:8" ht="28.5" customHeight="1" thickTop="1" thickBot="1">
      <c r="A36" s="162">
        <v>22</v>
      </c>
      <c r="B36" s="181" t="s">
        <v>331</v>
      </c>
      <c r="C36" s="182"/>
      <c r="D36" s="29">
        <v>1</v>
      </c>
      <c r="E36" s="138" t="s">
        <v>101</v>
      </c>
      <c r="F36" s="140"/>
      <c r="G36" s="139">
        <f t="shared" si="3"/>
        <v>0</v>
      </c>
      <c r="H36" s="163"/>
    </row>
    <row r="37" spans="1:8" s="150" customFormat="1" ht="28.5" customHeight="1" thickTop="1" thickBot="1">
      <c r="A37" s="183" t="s">
        <v>54</v>
      </c>
      <c r="B37" s="184"/>
      <c r="C37" s="184"/>
      <c r="D37" s="184"/>
      <c r="E37" s="184"/>
      <c r="F37" s="185"/>
      <c r="G37" s="160">
        <f>SUM(G28:G36)</f>
        <v>0</v>
      </c>
      <c r="H37" s="161"/>
    </row>
    <row r="38" spans="1:8" ht="28.5" customHeight="1" thickBot="1">
      <c r="A38" s="186" t="s">
        <v>336</v>
      </c>
      <c r="B38" s="187"/>
      <c r="C38" s="187"/>
      <c r="D38" s="187"/>
      <c r="E38" s="187"/>
      <c r="F38" s="187"/>
      <c r="G38" s="187"/>
      <c r="H38" s="188"/>
    </row>
    <row r="39" spans="1:8" s="116" customFormat="1" ht="21" customHeight="1" thickBot="1">
      <c r="A39" s="154" t="s">
        <v>0</v>
      </c>
      <c r="B39" s="200" t="s">
        <v>1</v>
      </c>
      <c r="C39" s="201"/>
      <c r="D39" s="146" t="s">
        <v>4</v>
      </c>
      <c r="E39" s="146" t="s">
        <v>5</v>
      </c>
      <c r="F39" s="146" t="s">
        <v>6</v>
      </c>
      <c r="G39" s="146" t="s">
        <v>7</v>
      </c>
      <c r="H39" s="155" t="s">
        <v>9</v>
      </c>
    </row>
    <row r="40" spans="1:8" ht="28.5" customHeight="1" thickTop="1" thickBot="1">
      <c r="A40" s="162">
        <v>23</v>
      </c>
      <c r="B40" s="181" t="s">
        <v>326</v>
      </c>
      <c r="C40" s="182"/>
      <c r="D40" s="29">
        <v>180</v>
      </c>
      <c r="E40" s="138" t="s">
        <v>296</v>
      </c>
      <c r="F40" s="140"/>
      <c r="G40" s="139">
        <f t="shared" ref="G40:G47" si="6">D40*F40</f>
        <v>0</v>
      </c>
      <c r="H40" s="163" t="s">
        <v>337</v>
      </c>
    </row>
    <row r="41" spans="1:8" ht="28.5" customHeight="1" thickTop="1" thickBot="1">
      <c r="A41" s="162">
        <v>24</v>
      </c>
      <c r="B41" s="181" t="s">
        <v>326</v>
      </c>
      <c r="C41" s="182"/>
      <c r="D41" s="29">
        <v>108</v>
      </c>
      <c r="E41" s="138" t="s">
        <v>296</v>
      </c>
      <c r="F41" s="140"/>
      <c r="G41" s="139">
        <f t="shared" si="6"/>
        <v>0</v>
      </c>
      <c r="H41" s="163" t="s">
        <v>338</v>
      </c>
    </row>
    <row r="42" spans="1:8" s="150" customFormat="1" ht="28.5" customHeight="1" thickTop="1" thickBot="1">
      <c r="A42" s="162">
        <v>25</v>
      </c>
      <c r="B42" s="181" t="s">
        <v>325</v>
      </c>
      <c r="C42" s="182"/>
      <c r="D42" s="29">
        <v>3</v>
      </c>
      <c r="E42" s="138" t="s">
        <v>14</v>
      </c>
      <c r="F42" s="140"/>
      <c r="G42" s="139">
        <f t="shared" ref="G42:G45" si="7">D42*F42</f>
        <v>0</v>
      </c>
      <c r="H42" s="163" t="s">
        <v>333</v>
      </c>
    </row>
    <row r="43" spans="1:8" s="150" customFormat="1" ht="28.5" customHeight="1" thickTop="1" thickBot="1">
      <c r="A43" s="162">
        <v>26</v>
      </c>
      <c r="B43" s="181" t="s">
        <v>324</v>
      </c>
      <c r="C43" s="182"/>
      <c r="D43" s="29">
        <v>3</v>
      </c>
      <c r="E43" s="138" t="s">
        <v>14</v>
      </c>
      <c r="F43" s="140"/>
      <c r="G43" s="139">
        <f t="shared" si="7"/>
        <v>0</v>
      </c>
      <c r="H43" s="163" t="s">
        <v>339</v>
      </c>
    </row>
    <row r="44" spans="1:8" s="150" customFormat="1" ht="28.5" customHeight="1" thickTop="1" thickBot="1">
      <c r="A44" s="162">
        <v>27</v>
      </c>
      <c r="B44" s="181" t="s">
        <v>340</v>
      </c>
      <c r="C44" s="182"/>
      <c r="D44" s="29">
        <v>2</v>
      </c>
      <c r="E44" s="138" t="s">
        <v>75</v>
      </c>
      <c r="F44" s="140"/>
      <c r="G44" s="139">
        <f t="shared" si="7"/>
        <v>0</v>
      </c>
      <c r="H44" s="163" t="s">
        <v>360</v>
      </c>
    </row>
    <row r="45" spans="1:8" s="150" customFormat="1" ht="28.5" customHeight="1" thickTop="1" thickBot="1">
      <c r="A45" s="162">
        <v>28</v>
      </c>
      <c r="B45" s="181" t="s">
        <v>328</v>
      </c>
      <c r="C45" s="182"/>
      <c r="D45" s="29">
        <v>1</v>
      </c>
      <c r="E45" s="138" t="s">
        <v>101</v>
      </c>
      <c r="F45" s="140"/>
      <c r="G45" s="139">
        <f t="shared" si="7"/>
        <v>0</v>
      </c>
      <c r="H45" s="163" t="s">
        <v>361</v>
      </c>
    </row>
    <row r="46" spans="1:8" ht="28.5" customHeight="1" thickTop="1" thickBot="1">
      <c r="A46" s="162">
        <v>29</v>
      </c>
      <c r="B46" s="181" t="s">
        <v>330</v>
      </c>
      <c r="C46" s="182"/>
      <c r="D46" s="29">
        <v>1</v>
      </c>
      <c r="E46" s="138" t="s">
        <v>101</v>
      </c>
      <c r="F46" s="140"/>
      <c r="G46" s="139">
        <f t="shared" si="6"/>
        <v>0</v>
      </c>
      <c r="H46" s="163" t="s">
        <v>335</v>
      </c>
    </row>
    <row r="47" spans="1:8" ht="28.5" customHeight="1" thickTop="1" thickBot="1">
      <c r="A47" s="162">
        <v>30</v>
      </c>
      <c r="B47" s="181" t="s">
        <v>331</v>
      </c>
      <c r="C47" s="182"/>
      <c r="D47" s="29">
        <v>1</v>
      </c>
      <c r="E47" s="138" t="s">
        <v>101</v>
      </c>
      <c r="F47" s="140"/>
      <c r="G47" s="139">
        <f t="shared" si="6"/>
        <v>0</v>
      </c>
      <c r="H47" s="163"/>
    </row>
    <row r="48" spans="1:8" s="150" customFormat="1" ht="28.5" customHeight="1" thickTop="1" thickBot="1">
      <c r="A48" s="183" t="s">
        <v>54</v>
      </c>
      <c r="B48" s="184"/>
      <c r="C48" s="184"/>
      <c r="D48" s="184"/>
      <c r="E48" s="184"/>
      <c r="F48" s="185"/>
      <c r="G48" s="160">
        <f>SUM(G40:G47)</f>
        <v>0</v>
      </c>
      <c r="H48" s="161"/>
    </row>
    <row r="49" spans="1:8" s="150" customFormat="1" ht="28.5" customHeight="1" thickBot="1">
      <c r="A49" s="186" t="s">
        <v>341</v>
      </c>
      <c r="B49" s="187"/>
      <c r="C49" s="187"/>
      <c r="D49" s="187"/>
      <c r="E49" s="187"/>
      <c r="F49" s="187"/>
      <c r="G49" s="187"/>
      <c r="H49" s="188"/>
    </row>
    <row r="50" spans="1:8" s="116" customFormat="1" ht="21" customHeight="1" thickBot="1">
      <c r="A50" s="19" t="s">
        <v>0</v>
      </c>
      <c r="B50" s="200" t="s">
        <v>1</v>
      </c>
      <c r="C50" s="201"/>
      <c r="D50" s="117" t="s">
        <v>4</v>
      </c>
      <c r="E50" s="117" t="s">
        <v>5</v>
      </c>
      <c r="F50" s="117" t="s">
        <v>6</v>
      </c>
      <c r="G50" s="117" t="s">
        <v>7</v>
      </c>
      <c r="H50" s="20" t="s">
        <v>9</v>
      </c>
    </row>
    <row r="51" spans="1:8" s="151" customFormat="1" ht="28.5" customHeight="1" thickTop="1" thickBot="1">
      <c r="A51" s="13">
        <v>31</v>
      </c>
      <c r="B51" s="181" t="s">
        <v>362</v>
      </c>
      <c r="C51" s="182"/>
      <c r="D51" s="29">
        <v>1</v>
      </c>
      <c r="E51" s="138" t="s">
        <v>101</v>
      </c>
      <c r="F51" s="140"/>
      <c r="G51" s="139">
        <f t="shared" ref="G51" si="8">D51*F51</f>
        <v>0</v>
      </c>
      <c r="H51" s="16"/>
    </row>
    <row r="52" spans="1:8" ht="28.5" customHeight="1" thickTop="1" thickBot="1">
      <c r="A52" s="13">
        <v>32</v>
      </c>
      <c r="B52" s="181" t="s">
        <v>328</v>
      </c>
      <c r="C52" s="182"/>
      <c r="D52" s="29">
        <v>1</v>
      </c>
      <c r="E52" s="138" t="s">
        <v>101</v>
      </c>
      <c r="F52" s="140"/>
      <c r="G52" s="139">
        <f t="shared" ref="G52:G55" si="9">D52*F52</f>
        <v>0</v>
      </c>
      <c r="H52" s="16" t="s">
        <v>363</v>
      </c>
    </row>
    <row r="53" spans="1:8" s="150" customFormat="1" ht="28.5" customHeight="1" thickTop="1" thickBot="1">
      <c r="A53" s="13">
        <v>33</v>
      </c>
      <c r="B53" s="181" t="s">
        <v>364</v>
      </c>
      <c r="C53" s="182"/>
      <c r="D53" s="29">
        <v>1</v>
      </c>
      <c r="E53" s="138" t="s">
        <v>101</v>
      </c>
      <c r="F53" s="140"/>
      <c r="G53" s="139">
        <f t="shared" ref="G53:G54" si="10">D53*F53</f>
        <v>0</v>
      </c>
      <c r="H53" s="16"/>
    </row>
    <row r="54" spans="1:8" s="150" customFormat="1" ht="28.5" customHeight="1" thickTop="1" thickBot="1">
      <c r="A54" s="13">
        <v>34</v>
      </c>
      <c r="B54" s="181" t="s">
        <v>344</v>
      </c>
      <c r="C54" s="182"/>
      <c r="D54" s="29">
        <v>1</v>
      </c>
      <c r="E54" s="138" t="s">
        <v>101</v>
      </c>
      <c r="F54" s="140"/>
      <c r="G54" s="139">
        <f t="shared" si="10"/>
        <v>0</v>
      </c>
      <c r="H54" s="16"/>
    </row>
    <row r="55" spans="1:8" ht="28.5" customHeight="1" thickTop="1" thickBot="1">
      <c r="A55" s="13">
        <v>35</v>
      </c>
      <c r="B55" s="181" t="s">
        <v>345</v>
      </c>
      <c r="C55" s="182"/>
      <c r="D55" s="29">
        <v>1</v>
      </c>
      <c r="E55" s="138" t="s">
        <v>101</v>
      </c>
      <c r="F55" s="140"/>
      <c r="G55" s="139">
        <f t="shared" si="9"/>
        <v>0</v>
      </c>
      <c r="H55" s="16"/>
    </row>
    <row r="56" spans="1:8" s="150" customFormat="1" ht="28.5" customHeight="1" thickTop="1" thickBot="1">
      <c r="A56" s="183" t="s">
        <v>54</v>
      </c>
      <c r="B56" s="184"/>
      <c r="C56" s="184"/>
      <c r="D56" s="184"/>
      <c r="E56" s="184"/>
      <c r="F56" s="185"/>
      <c r="G56" s="160">
        <f>SUM(G51:G55)</f>
        <v>0</v>
      </c>
      <c r="H56" s="161"/>
    </row>
    <row r="57" spans="1:8" ht="28.5" customHeight="1" thickBot="1">
      <c r="A57" s="196" t="s">
        <v>347</v>
      </c>
      <c r="B57" s="197"/>
      <c r="C57" s="197"/>
      <c r="D57" s="197"/>
      <c r="E57" s="197"/>
      <c r="F57" s="198"/>
      <c r="G57" s="197"/>
      <c r="H57" s="199"/>
    </row>
    <row r="58" spans="1:8" s="116" customFormat="1" ht="21" customHeight="1" thickBot="1">
      <c r="A58" s="19" t="s">
        <v>0</v>
      </c>
      <c r="B58" s="200" t="s">
        <v>1</v>
      </c>
      <c r="C58" s="201"/>
      <c r="D58" s="146" t="s">
        <v>4</v>
      </c>
      <c r="E58" s="146" t="s">
        <v>5</v>
      </c>
      <c r="F58" s="146" t="s">
        <v>6</v>
      </c>
      <c r="G58" s="146" t="s">
        <v>7</v>
      </c>
      <c r="H58" s="20" t="s">
        <v>9</v>
      </c>
    </row>
    <row r="59" spans="1:8" ht="28.5" customHeight="1" thickTop="1" thickBot="1">
      <c r="A59" s="13">
        <v>34</v>
      </c>
      <c r="B59" s="181" t="s">
        <v>346</v>
      </c>
      <c r="C59" s="182"/>
      <c r="D59" s="29">
        <v>1</v>
      </c>
      <c r="E59" s="138" t="s">
        <v>101</v>
      </c>
      <c r="F59" s="140"/>
      <c r="G59" s="139">
        <f>D59*F59</f>
        <v>0</v>
      </c>
      <c r="H59" s="16" t="s">
        <v>352</v>
      </c>
    </row>
    <row r="60" spans="1:8" ht="28.5" customHeight="1" thickTop="1" thickBot="1">
      <c r="A60" s="13">
        <v>35</v>
      </c>
      <c r="B60" s="181" t="s">
        <v>227</v>
      </c>
      <c r="C60" s="182"/>
      <c r="D60" s="29">
        <v>1</v>
      </c>
      <c r="E60" s="138" t="s">
        <v>101</v>
      </c>
      <c r="F60" s="140"/>
      <c r="G60" s="139">
        <f>D60*F60</f>
        <v>0</v>
      </c>
      <c r="H60" s="16" t="s">
        <v>365</v>
      </c>
    </row>
    <row r="61" spans="1:8" ht="28.5" customHeight="1" thickTop="1" thickBot="1">
      <c r="A61" s="191" t="s">
        <v>54</v>
      </c>
      <c r="B61" s="192"/>
      <c r="C61" s="192"/>
      <c r="D61" s="192"/>
      <c r="E61" s="192"/>
      <c r="F61" s="193"/>
      <c r="G61" s="36">
        <f>SUM(G59:G60)</f>
        <v>0</v>
      </c>
      <c r="H61" s="37"/>
    </row>
    <row r="62" spans="1:8" ht="28.5" customHeight="1" thickBot="1">
      <c r="A62" s="194" t="s">
        <v>196</v>
      </c>
      <c r="B62" s="195"/>
      <c r="C62" s="195"/>
      <c r="D62" s="195"/>
      <c r="E62" s="195"/>
      <c r="F62" s="195"/>
      <c r="G62" s="35">
        <f>G20+G25+G37+G48+G56+G61</f>
        <v>0</v>
      </c>
      <c r="H62" s="46"/>
    </row>
    <row r="63" spans="1:8" ht="28.5" customHeight="1">
      <c r="A63" s="105"/>
      <c r="B63" s="202" t="s">
        <v>279</v>
      </c>
      <c r="C63" s="203"/>
      <c r="D63" s="106"/>
      <c r="E63" s="106"/>
      <c r="F63" s="106"/>
      <c r="G63" s="111">
        <f>G8+G62</f>
        <v>0</v>
      </c>
      <c r="H63" s="108"/>
    </row>
    <row r="64" spans="1:8" ht="28.5" customHeight="1">
      <c r="A64" s="166"/>
      <c r="B64" s="204" t="s">
        <v>280</v>
      </c>
      <c r="C64" s="205"/>
      <c r="D64" s="167"/>
      <c r="E64" s="167"/>
      <c r="F64" s="167"/>
      <c r="G64" s="168">
        <f>G63*0.1</f>
        <v>0</v>
      </c>
      <c r="H64" s="169"/>
    </row>
    <row r="65" spans="1:8" ht="28.5" customHeight="1" thickBot="1">
      <c r="A65" s="170"/>
      <c r="B65" s="189" t="s">
        <v>281</v>
      </c>
      <c r="C65" s="190"/>
      <c r="D65" s="171"/>
      <c r="E65" s="171"/>
      <c r="F65" s="171"/>
      <c r="G65" s="172">
        <f>G63+G64</f>
        <v>0</v>
      </c>
      <c r="H65" s="173"/>
    </row>
  </sheetData>
  <sheetProtection selectLockedCells="1"/>
  <mergeCells count="63">
    <mergeCell ref="A7:F7"/>
    <mergeCell ref="A8:F8"/>
    <mergeCell ref="A2:H2"/>
    <mergeCell ref="B4:C4"/>
    <mergeCell ref="B5:C5"/>
    <mergeCell ref="B3:C3"/>
    <mergeCell ref="A10:H10"/>
    <mergeCell ref="B12:C12"/>
    <mergeCell ref="B11:C11"/>
    <mergeCell ref="B54:C54"/>
    <mergeCell ref="B53:C53"/>
    <mergeCell ref="B18:C18"/>
    <mergeCell ref="B15:C15"/>
    <mergeCell ref="B16:C16"/>
    <mergeCell ref="B17:C17"/>
    <mergeCell ref="B13:C13"/>
    <mergeCell ref="B14:C14"/>
    <mergeCell ref="B33:C33"/>
    <mergeCell ref="B34:C34"/>
    <mergeCell ref="B51:C51"/>
    <mergeCell ref="B23:C23"/>
    <mergeCell ref="B24:C24"/>
    <mergeCell ref="B19:C19"/>
    <mergeCell ref="A20:F20"/>
    <mergeCell ref="A21:H21"/>
    <mergeCell ref="B22:C22"/>
    <mergeCell ref="A25:F25"/>
    <mergeCell ref="B6:C6"/>
    <mergeCell ref="B52:C52"/>
    <mergeCell ref="B27:C27"/>
    <mergeCell ref="B44:C44"/>
    <mergeCell ref="B45:C45"/>
    <mergeCell ref="B42:C42"/>
    <mergeCell ref="B43:C43"/>
    <mergeCell ref="B31:C31"/>
    <mergeCell ref="B32:C32"/>
    <mergeCell ref="B35:C35"/>
    <mergeCell ref="B40:C40"/>
    <mergeCell ref="B41:C41"/>
    <mergeCell ref="B30:C30"/>
    <mergeCell ref="B39:C39"/>
    <mergeCell ref="A37:F37"/>
    <mergeCell ref="B36:C36"/>
    <mergeCell ref="A26:H26"/>
    <mergeCell ref="B28:C28"/>
    <mergeCell ref="B29:C29"/>
    <mergeCell ref="B65:C65"/>
    <mergeCell ref="B60:C60"/>
    <mergeCell ref="A61:F61"/>
    <mergeCell ref="A62:F62"/>
    <mergeCell ref="A57:H57"/>
    <mergeCell ref="B59:C59"/>
    <mergeCell ref="B50:C50"/>
    <mergeCell ref="B58:C58"/>
    <mergeCell ref="B63:C63"/>
    <mergeCell ref="B64:C64"/>
    <mergeCell ref="A38:H38"/>
    <mergeCell ref="B55:C55"/>
    <mergeCell ref="A56:F56"/>
    <mergeCell ref="B46:C46"/>
    <mergeCell ref="B47:C47"/>
    <mergeCell ref="A49:H49"/>
    <mergeCell ref="A48:F48"/>
  </mergeCells>
  <phoneticPr fontId="15"/>
  <printOptions horizontalCentered="1"/>
  <pageMargins left="0.59055118110236227" right="0.59055118110236227" top="0.43307086614173229" bottom="0.43307086614173229" header="0" footer="0"/>
  <pageSetup paperSize="9" scale="87" fitToHeight="0" pageOrder="overThenDown" orientation="portrait" r:id="rId1"/>
  <headerFooter>
    <oddHeader>&amp;L&amp;C&amp;R</oddHeader>
    <oddFooter>&amp;L&amp;C&amp;"Yu Gothic UI"&amp;P/&amp;N&amp;R</oddFooter>
    <evenHeader>&amp;L&amp;C&amp;R</evenHeader>
    <evenFooter>&amp;L&amp;C&amp;"Yu Gothic UI"&amp;P/&amp;N&amp;R</evenFooter>
  </headerFooter>
  <rowBreaks count="2" manualBreakCount="2">
    <brk id="34" max="7" man="1"/>
    <brk id="265" max="104857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4"/>
  <sheetViews>
    <sheetView topLeftCell="A205" workbookViewId="0">
      <selection activeCell="M213" sqref="M213"/>
    </sheetView>
  </sheetViews>
  <sheetFormatPr defaultColWidth="8.90625" defaultRowHeight="14" customHeight="1"/>
  <cols>
    <col min="1" max="1" width="3.36328125" style="95" customWidth="1"/>
    <col min="2" max="2" width="13.08984375" style="94" customWidth="1"/>
    <col min="3" max="3" width="12.90625" style="95" customWidth="1"/>
    <col min="4" max="4" width="19.08984375" style="95" customWidth="1"/>
    <col min="5" max="5" width="3.36328125" style="95" customWidth="1"/>
    <col min="6" max="6" width="6.36328125" style="95" customWidth="1"/>
    <col min="7" max="7" width="4.6328125" style="96" customWidth="1"/>
    <col min="8" max="8" width="10" style="95" customWidth="1"/>
    <col min="9" max="9" width="12" style="95" customWidth="1"/>
    <col min="10" max="10" width="10" style="96" customWidth="1"/>
    <col min="11" max="11" width="22.90625" style="95" customWidth="1"/>
    <col min="12" max="12" width="8.90625" style="96"/>
    <col min="13" max="13" width="12.36328125" style="82" customWidth="1"/>
    <col min="14" max="14" width="12.36328125" style="84" customWidth="1"/>
    <col min="15" max="15" width="5.453125" style="96" customWidth="1"/>
    <col min="16" max="17" width="14.54296875" style="82" customWidth="1"/>
    <col min="18" max="19" width="10.1796875" style="96" bestFit="1" customWidth="1"/>
    <col min="20" max="16384" width="8.90625" style="96"/>
  </cols>
  <sheetData>
    <row r="1" spans="1:17" s="94" customFormat="1" ht="12.75" customHeight="1">
      <c r="A1" s="1"/>
      <c r="B1" s="1"/>
      <c r="C1" s="2"/>
      <c r="D1" s="2"/>
      <c r="E1" s="2"/>
      <c r="F1" s="2"/>
      <c r="H1" s="2"/>
      <c r="I1" s="3"/>
      <c r="J1" s="3"/>
      <c r="K1" s="4"/>
      <c r="M1" s="81"/>
      <c r="N1" s="85"/>
      <c r="P1" s="81"/>
      <c r="Q1" s="81"/>
    </row>
    <row r="2" spans="1:17" ht="12.75" customHeight="1">
      <c r="A2" s="1"/>
      <c r="B2" s="1"/>
      <c r="C2" s="1"/>
      <c r="D2" s="1"/>
      <c r="E2" s="1"/>
      <c r="F2" s="1"/>
      <c r="H2" s="1"/>
      <c r="I2" s="3"/>
      <c r="J2" s="3"/>
      <c r="K2" s="5"/>
    </row>
    <row r="3" spans="1:17" ht="4.5" customHeight="1">
      <c r="C3" s="6"/>
      <c r="D3" s="6"/>
      <c r="E3" s="6"/>
    </row>
    <row r="4" spans="1:17" s="94" customFormat="1" ht="9" customHeight="1" thickBot="1">
      <c r="F4" s="7"/>
      <c r="H4" s="95"/>
      <c r="K4" s="8"/>
      <c r="M4" s="81"/>
      <c r="N4" s="85"/>
      <c r="P4" s="81"/>
      <c r="Q4" s="81"/>
    </row>
    <row r="5" spans="1:17" s="9" customFormat="1" ht="19.5" customHeight="1" thickBot="1">
      <c r="A5" s="10" t="s">
        <v>0</v>
      </c>
      <c r="B5" s="214" t="s">
        <v>1</v>
      </c>
      <c r="C5" s="215" t="s">
        <v>2</v>
      </c>
      <c r="D5" s="245" t="s">
        <v>3</v>
      </c>
      <c r="E5" s="245"/>
      <c r="F5" s="104" t="s">
        <v>4</v>
      </c>
      <c r="G5" s="11" t="s">
        <v>5</v>
      </c>
      <c r="H5" s="104" t="s">
        <v>6</v>
      </c>
      <c r="I5" s="104" t="s">
        <v>7</v>
      </c>
      <c r="J5" s="11" t="s">
        <v>8</v>
      </c>
      <c r="K5" s="12" t="s">
        <v>9</v>
      </c>
      <c r="M5" s="83"/>
      <c r="N5" s="86"/>
      <c r="P5" s="83"/>
      <c r="Q5" s="83"/>
    </row>
    <row r="6" spans="1:17" ht="28.5" customHeight="1" thickTop="1">
      <c r="A6" s="226" t="s">
        <v>10</v>
      </c>
      <c r="B6" s="182"/>
      <c r="C6" s="182"/>
      <c r="D6" s="182"/>
      <c r="E6" s="182"/>
      <c r="F6" s="182"/>
      <c r="G6" s="182"/>
      <c r="H6" s="182"/>
      <c r="I6" s="182"/>
      <c r="J6" s="182"/>
      <c r="K6" s="227"/>
      <c r="M6" s="246" t="s">
        <v>284</v>
      </c>
      <c r="N6" s="246"/>
      <c r="O6" s="87"/>
      <c r="P6" s="246" t="s">
        <v>285</v>
      </c>
      <c r="Q6" s="246"/>
    </row>
    <row r="7" spans="1:17" ht="28.5" customHeight="1">
      <c r="A7" s="226" t="s">
        <v>11</v>
      </c>
      <c r="B7" s="182"/>
      <c r="C7" s="182"/>
      <c r="D7" s="182"/>
      <c r="E7" s="182"/>
      <c r="F7" s="182"/>
      <c r="G7" s="182"/>
      <c r="H7" s="182"/>
      <c r="I7" s="182"/>
      <c r="J7" s="182"/>
      <c r="K7" s="227"/>
      <c r="M7" s="88" t="s">
        <v>282</v>
      </c>
      <c r="N7" s="89" t="s">
        <v>283</v>
      </c>
      <c r="O7" s="87"/>
      <c r="P7" s="88" t="s">
        <v>282</v>
      </c>
      <c r="Q7" s="88" t="s">
        <v>283</v>
      </c>
    </row>
    <row r="8" spans="1:17" ht="28.5" customHeight="1">
      <c r="A8" s="13">
        <v>1</v>
      </c>
      <c r="B8" s="181" t="s">
        <v>12</v>
      </c>
      <c r="C8" s="182"/>
      <c r="D8" s="230" t="s">
        <v>13</v>
      </c>
      <c r="E8" s="182"/>
      <c r="F8" s="29">
        <v>30</v>
      </c>
      <c r="G8" s="14" t="s">
        <v>14</v>
      </c>
      <c r="H8" s="30">
        <v>85300</v>
      </c>
      <c r="I8" s="30">
        <v>2559000</v>
      </c>
      <c r="J8" s="15"/>
      <c r="K8" s="16" t="s">
        <v>15</v>
      </c>
      <c r="M8" s="90">
        <f>ROUNDDOWN(H8/0.97,-2)</f>
        <v>87900</v>
      </c>
      <c r="N8" s="91">
        <f>M8*F8</f>
        <v>2637000</v>
      </c>
      <c r="O8" s="92"/>
      <c r="P8" s="90">
        <f>ROUNDDOWN(H8/0.95,-3)</f>
        <v>89000</v>
      </c>
      <c r="Q8" s="90">
        <f>P8*F8</f>
        <v>2670000</v>
      </c>
    </row>
    <row r="9" spans="1:17" ht="28.5" customHeight="1">
      <c r="A9" s="13">
        <v>2</v>
      </c>
      <c r="B9" s="181" t="s">
        <v>16</v>
      </c>
      <c r="C9" s="182"/>
      <c r="D9" s="230" t="s">
        <v>17</v>
      </c>
      <c r="E9" s="182"/>
      <c r="F9" s="29">
        <v>15</v>
      </c>
      <c r="G9" s="14" t="s">
        <v>18</v>
      </c>
      <c r="H9" s="30">
        <v>40800</v>
      </c>
      <c r="I9" s="30">
        <v>612000</v>
      </c>
      <c r="J9" s="15"/>
      <c r="K9" s="16" t="s">
        <v>19</v>
      </c>
      <c r="M9" s="90">
        <f t="shared" ref="M9:M70" si="0">ROUNDDOWN(H9/0.97,-2)</f>
        <v>42000</v>
      </c>
      <c r="N9" s="91">
        <f t="shared" ref="N9:N20" si="1">M9*F9</f>
        <v>630000</v>
      </c>
      <c r="O9" s="92"/>
      <c r="P9" s="90">
        <f t="shared" ref="P9:P70" si="2">ROUNDDOWN(H9/0.95,-3)</f>
        <v>42000</v>
      </c>
      <c r="Q9" s="90">
        <f t="shared" ref="Q9:Q70" si="3">P9*F9</f>
        <v>630000</v>
      </c>
    </row>
    <row r="10" spans="1:17" ht="28.5" customHeight="1">
      <c r="A10" s="13">
        <v>3</v>
      </c>
      <c r="B10" s="181" t="s">
        <v>20</v>
      </c>
      <c r="C10" s="182"/>
      <c r="D10" s="230" t="s">
        <v>21</v>
      </c>
      <c r="E10" s="182"/>
      <c r="F10" s="29">
        <v>36</v>
      </c>
      <c r="G10" s="14" t="s">
        <v>18</v>
      </c>
      <c r="H10" s="30">
        <v>32600</v>
      </c>
      <c r="I10" s="30">
        <v>1173600</v>
      </c>
      <c r="J10" s="15"/>
      <c r="K10" s="16" t="s">
        <v>22</v>
      </c>
      <c r="M10" s="90">
        <f t="shared" si="0"/>
        <v>33600</v>
      </c>
      <c r="N10" s="91">
        <f t="shared" si="1"/>
        <v>1209600</v>
      </c>
      <c r="O10" s="92"/>
      <c r="P10" s="90">
        <f t="shared" si="2"/>
        <v>34000</v>
      </c>
      <c r="Q10" s="90">
        <f t="shared" si="3"/>
        <v>1224000</v>
      </c>
    </row>
    <row r="11" spans="1:17" ht="28.5" customHeight="1">
      <c r="A11" s="13">
        <v>4</v>
      </c>
      <c r="B11" s="181" t="s">
        <v>23</v>
      </c>
      <c r="C11" s="182"/>
      <c r="D11" s="230" t="s">
        <v>24</v>
      </c>
      <c r="E11" s="182"/>
      <c r="F11" s="29">
        <v>30</v>
      </c>
      <c r="G11" s="14" t="s">
        <v>14</v>
      </c>
      <c r="H11" s="30">
        <v>68200</v>
      </c>
      <c r="I11" s="30">
        <v>2046000</v>
      </c>
      <c r="J11" s="15"/>
      <c r="K11" s="16" t="s">
        <v>25</v>
      </c>
      <c r="M11" s="90">
        <f t="shared" si="0"/>
        <v>70300</v>
      </c>
      <c r="N11" s="91">
        <f t="shared" si="1"/>
        <v>2109000</v>
      </c>
      <c r="O11" s="92"/>
      <c r="P11" s="90">
        <f t="shared" si="2"/>
        <v>71000</v>
      </c>
      <c r="Q11" s="90">
        <f t="shared" si="3"/>
        <v>2130000</v>
      </c>
    </row>
    <row r="12" spans="1:17" ht="28.5" customHeight="1">
      <c r="A12" s="13">
        <v>5</v>
      </c>
      <c r="B12" s="181" t="s">
        <v>26</v>
      </c>
      <c r="C12" s="182"/>
      <c r="D12" s="230" t="s">
        <v>27</v>
      </c>
      <c r="E12" s="182"/>
      <c r="F12" s="29">
        <v>30</v>
      </c>
      <c r="G12" s="14" t="s">
        <v>14</v>
      </c>
      <c r="H12" s="30">
        <v>76500</v>
      </c>
      <c r="I12" s="30">
        <v>2295000</v>
      </c>
      <c r="J12" s="15"/>
      <c r="K12" s="16" t="s">
        <v>28</v>
      </c>
      <c r="M12" s="90">
        <f t="shared" si="0"/>
        <v>78800</v>
      </c>
      <c r="N12" s="91">
        <f t="shared" si="1"/>
        <v>2364000</v>
      </c>
      <c r="O12" s="92"/>
      <c r="P12" s="90">
        <f t="shared" si="2"/>
        <v>80000</v>
      </c>
      <c r="Q12" s="90">
        <f t="shared" si="3"/>
        <v>2400000</v>
      </c>
    </row>
    <row r="13" spans="1:17" ht="28.5" customHeight="1">
      <c r="A13" s="13">
        <v>6</v>
      </c>
      <c r="B13" s="181" t="s">
        <v>29</v>
      </c>
      <c r="C13" s="182"/>
      <c r="D13" s="230" t="s">
        <v>30</v>
      </c>
      <c r="E13" s="182"/>
      <c r="F13" s="29">
        <v>5</v>
      </c>
      <c r="G13" s="14" t="s">
        <v>31</v>
      </c>
      <c r="H13" s="30">
        <v>90000</v>
      </c>
      <c r="I13" s="30">
        <v>450000</v>
      </c>
      <c r="J13" s="15"/>
      <c r="K13" s="16" t="s">
        <v>32</v>
      </c>
      <c r="M13" s="90">
        <f t="shared" si="0"/>
        <v>92700</v>
      </c>
      <c r="N13" s="91">
        <f t="shared" si="1"/>
        <v>463500</v>
      </c>
      <c r="O13" s="92"/>
      <c r="P13" s="90">
        <f t="shared" si="2"/>
        <v>94000</v>
      </c>
      <c r="Q13" s="90">
        <f t="shared" si="3"/>
        <v>470000</v>
      </c>
    </row>
    <row r="14" spans="1:17" ht="28.5" customHeight="1">
      <c r="A14" s="13">
        <v>7</v>
      </c>
      <c r="B14" s="181" t="s">
        <v>33</v>
      </c>
      <c r="C14" s="182"/>
      <c r="D14" s="230" t="s">
        <v>34</v>
      </c>
      <c r="E14" s="182"/>
      <c r="F14" s="29">
        <v>2</v>
      </c>
      <c r="G14" s="14" t="s">
        <v>14</v>
      </c>
      <c r="H14" s="30">
        <v>62300</v>
      </c>
      <c r="I14" s="30">
        <v>124600</v>
      </c>
      <c r="J14" s="15"/>
      <c r="K14" s="16" t="s">
        <v>35</v>
      </c>
      <c r="M14" s="90">
        <f t="shared" si="0"/>
        <v>64200</v>
      </c>
      <c r="N14" s="91">
        <f t="shared" si="1"/>
        <v>128400</v>
      </c>
      <c r="O14" s="92"/>
      <c r="P14" s="90">
        <f t="shared" si="2"/>
        <v>65000</v>
      </c>
      <c r="Q14" s="90">
        <f t="shared" si="3"/>
        <v>130000</v>
      </c>
    </row>
    <row r="15" spans="1:17" ht="28.5" customHeight="1">
      <c r="A15" s="13">
        <v>8</v>
      </c>
      <c r="B15" s="181" t="s">
        <v>36</v>
      </c>
      <c r="C15" s="182"/>
      <c r="D15" s="230" t="s">
        <v>37</v>
      </c>
      <c r="E15" s="182"/>
      <c r="F15" s="29">
        <v>1</v>
      </c>
      <c r="G15" s="14" t="s">
        <v>18</v>
      </c>
      <c r="H15" s="30">
        <v>74000</v>
      </c>
      <c r="I15" s="30">
        <v>74000</v>
      </c>
      <c r="J15" s="15"/>
      <c r="K15" s="16" t="s">
        <v>38</v>
      </c>
      <c r="M15" s="90">
        <f t="shared" si="0"/>
        <v>76200</v>
      </c>
      <c r="N15" s="91">
        <f t="shared" si="1"/>
        <v>76200</v>
      </c>
      <c r="O15" s="92"/>
      <c r="P15" s="90">
        <f t="shared" si="2"/>
        <v>77000</v>
      </c>
      <c r="Q15" s="90">
        <f t="shared" si="3"/>
        <v>77000</v>
      </c>
    </row>
    <row r="16" spans="1:17" ht="28.5" customHeight="1">
      <c r="A16" s="13">
        <v>9</v>
      </c>
      <c r="B16" s="181" t="s">
        <v>39</v>
      </c>
      <c r="C16" s="182"/>
      <c r="D16" s="230" t="s">
        <v>40</v>
      </c>
      <c r="E16" s="182"/>
      <c r="F16" s="29">
        <v>1</v>
      </c>
      <c r="G16" s="14" t="s">
        <v>18</v>
      </c>
      <c r="H16" s="30">
        <v>74700</v>
      </c>
      <c r="I16" s="30">
        <v>74700</v>
      </c>
      <c r="J16" s="15"/>
      <c r="K16" s="16" t="s">
        <v>41</v>
      </c>
      <c r="M16" s="90">
        <f t="shared" si="0"/>
        <v>77000</v>
      </c>
      <c r="N16" s="91">
        <f t="shared" si="1"/>
        <v>77000</v>
      </c>
      <c r="O16" s="92"/>
      <c r="P16" s="90">
        <f t="shared" si="2"/>
        <v>78000</v>
      </c>
      <c r="Q16" s="90">
        <f t="shared" si="3"/>
        <v>78000</v>
      </c>
    </row>
    <row r="17" spans="1:17" ht="28.5" customHeight="1">
      <c r="A17" s="13">
        <v>10</v>
      </c>
      <c r="B17" s="181" t="s">
        <v>42</v>
      </c>
      <c r="C17" s="182"/>
      <c r="D17" s="230" t="s">
        <v>43</v>
      </c>
      <c r="E17" s="182"/>
      <c r="F17" s="29">
        <v>2</v>
      </c>
      <c r="G17" s="14" t="s">
        <v>14</v>
      </c>
      <c r="H17" s="30">
        <v>11500</v>
      </c>
      <c r="I17" s="30">
        <v>23000</v>
      </c>
      <c r="J17" s="15"/>
      <c r="K17" s="16" t="s">
        <v>44</v>
      </c>
      <c r="M17" s="90">
        <f t="shared" si="0"/>
        <v>11800</v>
      </c>
      <c r="N17" s="91">
        <f t="shared" si="1"/>
        <v>23600</v>
      </c>
      <c r="O17" s="92"/>
      <c r="P17" s="90">
        <f t="shared" si="2"/>
        <v>12000</v>
      </c>
      <c r="Q17" s="90">
        <f t="shared" si="3"/>
        <v>24000</v>
      </c>
    </row>
    <row r="18" spans="1:17" ht="28.5" customHeight="1">
      <c r="A18" s="13">
        <v>11</v>
      </c>
      <c r="B18" s="181" t="s">
        <v>45</v>
      </c>
      <c r="C18" s="182"/>
      <c r="D18" s="230" t="s">
        <v>46</v>
      </c>
      <c r="E18" s="182"/>
      <c r="F18" s="29">
        <v>2</v>
      </c>
      <c r="G18" s="14" t="s">
        <v>14</v>
      </c>
      <c r="H18" s="30">
        <v>48600</v>
      </c>
      <c r="I18" s="30">
        <v>97200</v>
      </c>
      <c r="J18" s="15"/>
      <c r="K18" s="16" t="s">
        <v>47</v>
      </c>
      <c r="M18" s="90">
        <f t="shared" si="0"/>
        <v>50100</v>
      </c>
      <c r="N18" s="91">
        <f t="shared" si="1"/>
        <v>100200</v>
      </c>
      <c r="O18" s="92"/>
      <c r="P18" s="90">
        <f t="shared" si="2"/>
        <v>51000</v>
      </c>
      <c r="Q18" s="90">
        <f t="shared" si="3"/>
        <v>102000</v>
      </c>
    </row>
    <row r="19" spans="1:17" ht="28.5" customHeight="1">
      <c r="A19" s="13">
        <v>12</v>
      </c>
      <c r="B19" s="181" t="s">
        <v>48</v>
      </c>
      <c r="C19" s="182"/>
      <c r="D19" s="230" t="s">
        <v>49</v>
      </c>
      <c r="E19" s="182"/>
      <c r="F19" s="29">
        <v>2</v>
      </c>
      <c r="G19" s="14" t="s">
        <v>18</v>
      </c>
      <c r="H19" s="30">
        <v>9100</v>
      </c>
      <c r="I19" s="30">
        <v>18200</v>
      </c>
      <c r="J19" s="15"/>
      <c r="K19" s="16" t="s">
        <v>50</v>
      </c>
      <c r="M19" s="90">
        <f t="shared" si="0"/>
        <v>9300</v>
      </c>
      <c r="N19" s="91">
        <f t="shared" si="1"/>
        <v>18600</v>
      </c>
      <c r="O19" s="92"/>
      <c r="P19" s="90">
        <f t="shared" si="2"/>
        <v>9000</v>
      </c>
      <c r="Q19" s="90">
        <f t="shared" si="3"/>
        <v>18000</v>
      </c>
    </row>
    <row r="20" spans="1:17" ht="28.5" customHeight="1">
      <c r="A20" s="13">
        <v>13</v>
      </c>
      <c r="B20" s="181" t="s">
        <v>51</v>
      </c>
      <c r="C20" s="182"/>
      <c r="D20" s="230" t="s">
        <v>52</v>
      </c>
      <c r="E20" s="182"/>
      <c r="F20" s="29">
        <v>4</v>
      </c>
      <c r="G20" s="14" t="s">
        <v>31</v>
      </c>
      <c r="H20" s="30">
        <v>51200</v>
      </c>
      <c r="I20" s="30">
        <v>204800</v>
      </c>
      <c r="J20" s="15"/>
      <c r="K20" s="16" t="s">
        <v>53</v>
      </c>
      <c r="M20" s="90">
        <f t="shared" si="0"/>
        <v>52700</v>
      </c>
      <c r="N20" s="91">
        <f t="shared" si="1"/>
        <v>210800</v>
      </c>
      <c r="O20" s="92"/>
      <c r="P20" s="90">
        <f t="shared" si="2"/>
        <v>53000</v>
      </c>
      <c r="Q20" s="90">
        <f t="shared" si="3"/>
        <v>212000</v>
      </c>
    </row>
    <row r="21" spans="1:17" ht="28.5" customHeight="1" thickBot="1">
      <c r="A21" s="191" t="s">
        <v>54</v>
      </c>
      <c r="B21" s="192"/>
      <c r="C21" s="192"/>
      <c r="D21" s="192"/>
      <c r="E21" s="192"/>
      <c r="F21" s="192"/>
      <c r="G21" s="192"/>
      <c r="H21" s="192"/>
      <c r="I21" s="36">
        <v>9752100</v>
      </c>
      <c r="J21" s="97"/>
      <c r="K21" s="37"/>
      <c r="M21" s="90"/>
      <c r="N21" s="91"/>
      <c r="O21" s="92"/>
      <c r="P21" s="90"/>
      <c r="Q21" s="90"/>
    </row>
    <row r="22" spans="1:17" ht="28.5" customHeight="1" thickBot="1">
      <c r="A22" s="231" t="s">
        <v>55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3"/>
      <c r="M22" s="90"/>
      <c r="N22" s="91"/>
      <c r="O22" s="92"/>
      <c r="P22" s="90"/>
      <c r="Q22" s="90"/>
    </row>
    <row r="23" spans="1:17" ht="15" customHeight="1">
      <c r="A23" s="220" t="s">
        <v>56</v>
      </c>
      <c r="B23" s="221"/>
      <c r="C23" s="222"/>
      <c r="D23" s="222"/>
      <c r="E23" s="222"/>
      <c r="F23" s="222"/>
      <c r="G23" s="223"/>
      <c r="H23" s="222"/>
      <c r="I23" s="222"/>
      <c r="J23" s="223"/>
      <c r="K23" s="222"/>
      <c r="M23" s="90"/>
      <c r="N23" s="91"/>
      <c r="O23" s="92"/>
      <c r="P23" s="90"/>
      <c r="Q23" s="90"/>
    </row>
    <row r="24" spans="1:17" ht="5.25" customHeight="1" thickBot="1">
      <c r="M24" s="90"/>
      <c r="N24" s="91"/>
      <c r="O24" s="92"/>
      <c r="P24" s="90"/>
      <c r="Q24" s="90"/>
    </row>
    <row r="25" spans="1:17" ht="21" customHeight="1" thickBot="1">
      <c r="A25" s="19" t="s">
        <v>0</v>
      </c>
      <c r="B25" s="200" t="s">
        <v>1</v>
      </c>
      <c r="C25" s="201"/>
      <c r="D25" s="200" t="s">
        <v>3</v>
      </c>
      <c r="E25" s="201"/>
      <c r="F25" s="100" t="s">
        <v>4</v>
      </c>
      <c r="G25" s="100" t="s">
        <v>5</v>
      </c>
      <c r="H25" s="100" t="s">
        <v>6</v>
      </c>
      <c r="I25" s="100" t="s">
        <v>7</v>
      </c>
      <c r="J25" s="100" t="s">
        <v>8</v>
      </c>
      <c r="K25" s="20" t="s">
        <v>9</v>
      </c>
      <c r="M25" s="90"/>
      <c r="N25" s="91"/>
      <c r="O25" s="92"/>
      <c r="P25" s="90"/>
      <c r="Q25" s="90"/>
    </row>
    <row r="26" spans="1:17" ht="28.5" customHeight="1" thickTop="1">
      <c r="A26" s="13">
        <v>14</v>
      </c>
      <c r="B26" s="181" t="s">
        <v>57</v>
      </c>
      <c r="C26" s="182"/>
      <c r="D26" s="230" t="s">
        <v>58</v>
      </c>
      <c r="E26" s="182"/>
      <c r="F26" s="29">
        <v>8</v>
      </c>
      <c r="G26" s="14" t="s">
        <v>14</v>
      </c>
      <c r="H26" s="30">
        <v>110200</v>
      </c>
      <c r="I26" s="30">
        <v>881600</v>
      </c>
      <c r="J26" s="15"/>
      <c r="K26" s="16" t="s">
        <v>59</v>
      </c>
      <c r="M26" s="90">
        <f t="shared" si="0"/>
        <v>113600</v>
      </c>
      <c r="N26" s="91">
        <f>M26*F26</f>
        <v>908800</v>
      </c>
      <c r="O26" s="92"/>
      <c r="P26" s="90">
        <f t="shared" si="2"/>
        <v>116000</v>
      </c>
      <c r="Q26" s="90">
        <f t="shared" si="3"/>
        <v>928000</v>
      </c>
    </row>
    <row r="27" spans="1:17" ht="28.5" customHeight="1">
      <c r="A27" s="13">
        <v>15</v>
      </c>
      <c r="B27" s="181" t="s">
        <v>60</v>
      </c>
      <c r="C27" s="182"/>
      <c r="D27" s="230" t="s">
        <v>61</v>
      </c>
      <c r="E27" s="182"/>
      <c r="F27" s="29">
        <v>5</v>
      </c>
      <c r="G27" s="14" t="s">
        <v>14</v>
      </c>
      <c r="H27" s="30">
        <v>84400</v>
      </c>
      <c r="I27" s="30">
        <v>422000</v>
      </c>
      <c r="J27" s="15"/>
      <c r="K27" s="16" t="s">
        <v>62</v>
      </c>
      <c r="M27" s="90">
        <f t="shared" si="0"/>
        <v>87000</v>
      </c>
      <c r="N27" s="91">
        <f t="shared" ref="N27:N90" si="4">M27*F27</f>
        <v>435000</v>
      </c>
      <c r="O27" s="92"/>
      <c r="P27" s="90">
        <f t="shared" si="2"/>
        <v>88000</v>
      </c>
      <c r="Q27" s="90">
        <f t="shared" si="3"/>
        <v>440000</v>
      </c>
    </row>
    <row r="28" spans="1:17" ht="28.5" customHeight="1">
      <c r="A28" s="13">
        <v>16</v>
      </c>
      <c r="B28" s="181" t="s">
        <v>57</v>
      </c>
      <c r="C28" s="182"/>
      <c r="D28" s="230" t="s">
        <v>63</v>
      </c>
      <c r="E28" s="182"/>
      <c r="F28" s="29">
        <v>1</v>
      </c>
      <c r="G28" s="14" t="s">
        <v>14</v>
      </c>
      <c r="H28" s="30">
        <v>63300</v>
      </c>
      <c r="I28" s="30">
        <v>63300</v>
      </c>
      <c r="J28" s="15"/>
      <c r="K28" s="16" t="s">
        <v>62</v>
      </c>
      <c r="M28" s="90">
        <f t="shared" si="0"/>
        <v>65200</v>
      </c>
      <c r="N28" s="91">
        <f t="shared" si="4"/>
        <v>65200</v>
      </c>
      <c r="O28" s="92"/>
      <c r="P28" s="90">
        <f t="shared" si="2"/>
        <v>66000</v>
      </c>
      <c r="Q28" s="90">
        <f t="shared" si="3"/>
        <v>66000</v>
      </c>
    </row>
    <row r="29" spans="1:17" ht="28.5" customHeight="1">
      <c r="A29" s="13">
        <v>17</v>
      </c>
      <c r="B29" s="181" t="s">
        <v>64</v>
      </c>
      <c r="C29" s="182"/>
      <c r="D29" s="230" t="s">
        <v>65</v>
      </c>
      <c r="E29" s="182"/>
      <c r="F29" s="29">
        <v>14</v>
      </c>
      <c r="G29" s="14" t="s">
        <v>14</v>
      </c>
      <c r="H29" s="30">
        <v>12800</v>
      </c>
      <c r="I29" s="30">
        <v>179200</v>
      </c>
      <c r="J29" s="15"/>
      <c r="K29" s="16" t="s">
        <v>66</v>
      </c>
      <c r="M29" s="90">
        <f t="shared" si="0"/>
        <v>13100</v>
      </c>
      <c r="N29" s="91">
        <f t="shared" si="4"/>
        <v>183400</v>
      </c>
      <c r="O29" s="92"/>
      <c r="P29" s="90">
        <f t="shared" si="2"/>
        <v>13000</v>
      </c>
      <c r="Q29" s="90">
        <f t="shared" si="3"/>
        <v>182000</v>
      </c>
    </row>
    <row r="30" spans="1:17" ht="28.5" customHeight="1">
      <c r="A30" s="13">
        <v>18</v>
      </c>
      <c r="B30" s="181" t="s">
        <v>67</v>
      </c>
      <c r="C30" s="182"/>
      <c r="D30" s="230" t="s">
        <v>68</v>
      </c>
      <c r="E30" s="182"/>
      <c r="F30" s="29">
        <v>6</v>
      </c>
      <c r="G30" s="14" t="s">
        <v>18</v>
      </c>
      <c r="H30" s="30">
        <v>17700</v>
      </c>
      <c r="I30" s="30">
        <v>106200</v>
      </c>
      <c r="J30" s="15"/>
      <c r="K30" s="16" t="s">
        <v>69</v>
      </c>
      <c r="M30" s="90">
        <f t="shared" si="0"/>
        <v>18200</v>
      </c>
      <c r="N30" s="91">
        <f t="shared" si="4"/>
        <v>109200</v>
      </c>
      <c r="O30" s="92"/>
      <c r="P30" s="90">
        <f t="shared" si="2"/>
        <v>18000</v>
      </c>
      <c r="Q30" s="90">
        <f t="shared" si="3"/>
        <v>108000</v>
      </c>
    </row>
    <row r="31" spans="1:17" ht="28.5" customHeight="1">
      <c r="A31" s="13">
        <v>19</v>
      </c>
      <c r="B31" s="181" t="s">
        <v>70</v>
      </c>
      <c r="C31" s="182"/>
      <c r="D31" s="230" t="s">
        <v>71</v>
      </c>
      <c r="E31" s="182"/>
      <c r="F31" s="29">
        <v>3</v>
      </c>
      <c r="G31" s="14" t="s">
        <v>14</v>
      </c>
      <c r="H31" s="30">
        <v>258400</v>
      </c>
      <c r="I31" s="30">
        <v>775200</v>
      </c>
      <c r="J31" s="15"/>
      <c r="K31" s="16" t="s">
        <v>72</v>
      </c>
      <c r="M31" s="90">
        <f t="shared" si="0"/>
        <v>266300</v>
      </c>
      <c r="N31" s="91">
        <f t="shared" si="4"/>
        <v>798900</v>
      </c>
      <c r="O31" s="92"/>
      <c r="P31" s="90">
        <f t="shared" si="2"/>
        <v>272000</v>
      </c>
      <c r="Q31" s="90">
        <f t="shared" si="3"/>
        <v>816000</v>
      </c>
    </row>
    <row r="32" spans="1:17" ht="28.5" customHeight="1">
      <c r="A32" s="13">
        <v>20</v>
      </c>
      <c r="B32" s="181" t="s">
        <v>73</v>
      </c>
      <c r="C32" s="182"/>
      <c r="D32" s="230" t="s">
        <v>74</v>
      </c>
      <c r="E32" s="182"/>
      <c r="F32" s="29">
        <v>1</v>
      </c>
      <c r="G32" s="14" t="s">
        <v>75</v>
      </c>
      <c r="H32" s="30">
        <v>11000</v>
      </c>
      <c r="I32" s="30">
        <v>11000</v>
      </c>
      <c r="J32" s="15"/>
      <c r="K32" s="16"/>
      <c r="M32" s="90">
        <f t="shared" si="0"/>
        <v>11300</v>
      </c>
      <c r="N32" s="91">
        <f t="shared" si="4"/>
        <v>11300</v>
      </c>
      <c r="O32" s="92"/>
      <c r="P32" s="90">
        <f t="shared" si="2"/>
        <v>11000</v>
      </c>
      <c r="Q32" s="90">
        <f t="shared" si="3"/>
        <v>11000</v>
      </c>
    </row>
    <row r="33" spans="1:17" ht="28.5" customHeight="1">
      <c r="A33" s="13">
        <v>21</v>
      </c>
      <c r="B33" s="181" t="s">
        <v>76</v>
      </c>
      <c r="C33" s="182"/>
      <c r="D33" s="230" t="s">
        <v>77</v>
      </c>
      <c r="E33" s="182"/>
      <c r="F33" s="29">
        <v>9</v>
      </c>
      <c r="G33" s="14" t="s">
        <v>14</v>
      </c>
      <c r="H33" s="29">
        <v>800</v>
      </c>
      <c r="I33" s="30">
        <v>7200</v>
      </c>
      <c r="J33" s="15"/>
      <c r="K33" s="16"/>
      <c r="M33" s="90">
        <v>850</v>
      </c>
      <c r="N33" s="91">
        <f t="shared" si="4"/>
        <v>7650</v>
      </c>
      <c r="O33" s="92"/>
      <c r="P33" s="90">
        <v>900</v>
      </c>
      <c r="Q33" s="90">
        <f t="shared" si="3"/>
        <v>8100</v>
      </c>
    </row>
    <row r="34" spans="1:17" ht="28.5" customHeight="1">
      <c r="A34" s="13">
        <v>22</v>
      </c>
      <c r="B34" s="181" t="s">
        <v>78</v>
      </c>
      <c r="C34" s="182"/>
      <c r="D34" s="230" t="s">
        <v>79</v>
      </c>
      <c r="E34" s="182"/>
      <c r="F34" s="29">
        <v>6</v>
      </c>
      <c r="G34" s="14" t="s">
        <v>14</v>
      </c>
      <c r="H34" s="30">
        <v>64700</v>
      </c>
      <c r="I34" s="30">
        <v>388200</v>
      </c>
      <c r="J34" s="15"/>
      <c r="K34" s="16" t="s">
        <v>80</v>
      </c>
      <c r="M34" s="90">
        <f t="shared" si="0"/>
        <v>66700</v>
      </c>
      <c r="N34" s="91">
        <f t="shared" si="4"/>
        <v>400200</v>
      </c>
      <c r="O34" s="92"/>
      <c r="P34" s="90">
        <f t="shared" si="2"/>
        <v>68000</v>
      </c>
      <c r="Q34" s="90">
        <f t="shared" si="3"/>
        <v>408000</v>
      </c>
    </row>
    <row r="35" spans="1:17" ht="28.5" customHeight="1">
      <c r="A35" s="13">
        <v>23</v>
      </c>
      <c r="B35" s="181" t="s">
        <v>78</v>
      </c>
      <c r="C35" s="182"/>
      <c r="D35" s="230" t="s">
        <v>81</v>
      </c>
      <c r="E35" s="182"/>
      <c r="F35" s="29">
        <v>1</v>
      </c>
      <c r="G35" s="14" t="s">
        <v>14</v>
      </c>
      <c r="H35" s="30">
        <v>60200</v>
      </c>
      <c r="I35" s="30">
        <v>60200</v>
      </c>
      <c r="J35" s="15"/>
      <c r="K35" s="16" t="s">
        <v>82</v>
      </c>
      <c r="M35" s="90">
        <f t="shared" si="0"/>
        <v>62000</v>
      </c>
      <c r="N35" s="91">
        <f t="shared" si="4"/>
        <v>62000</v>
      </c>
      <c r="O35" s="92"/>
      <c r="P35" s="90">
        <f t="shared" si="2"/>
        <v>63000</v>
      </c>
      <c r="Q35" s="90">
        <f t="shared" si="3"/>
        <v>63000</v>
      </c>
    </row>
    <row r="36" spans="1:17" ht="28.5" customHeight="1">
      <c r="A36" s="13">
        <v>24</v>
      </c>
      <c r="B36" s="181" t="s">
        <v>83</v>
      </c>
      <c r="C36" s="182"/>
      <c r="D36" s="230" t="s">
        <v>84</v>
      </c>
      <c r="E36" s="182"/>
      <c r="F36" s="29">
        <v>3</v>
      </c>
      <c r="G36" s="14" t="s">
        <v>14</v>
      </c>
      <c r="H36" s="30">
        <v>70200</v>
      </c>
      <c r="I36" s="30">
        <v>210600</v>
      </c>
      <c r="J36" s="15"/>
      <c r="K36" s="16" t="s">
        <v>85</v>
      </c>
      <c r="M36" s="90">
        <f t="shared" si="0"/>
        <v>72300</v>
      </c>
      <c r="N36" s="91">
        <f t="shared" si="4"/>
        <v>216900</v>
      </c>
      <c r="O36" s="92"/>
      <c r="P36" s="90">
        <f t="shared" si="2"/>
        <v>73000</v>
      </c>
      <c r="Q36" s="90">
        <f t="shared" si="3"/>
        <v>219000</v>
      </c>
    </row>
    <row r="37" spans="1:17" ht="28.5" customHeight="1">
      <c r="A37" s="13">
        <v>25</v>
      </c>
      <c r="B37" s="181" t="s">
        <v>86</v>
      </c>
      <c r="C37" s="182"/>
      <c r="D37" s="230" t="s">
        <v>87</v>
      </c>
      <c r="E37" s="182"/>
      <c r="F37" s="29">
        <v>5</v>
      </c>
      <c r="G37" s="14" t="s">
        <v>14</v>
      </c>
      <c r="H37" s="30">
        <v>65200</v>
      </c>
      <c r="I37" s="30">
        <v>326000</v>
      </c>
      <c r="J37" s="15"/>
      <c r="K37" s="16" t="s">
        <v>88</v>
      </c>
      <c r="M37" s="90">
        <f t="shared" si="0"/>
        <v>67200</v>
      </c>
      <c r="N37" s="91">
        <f t="shared" si="4"/>
        <v>336000</v>
      </c>
      <c r="O37" s="92"/>
      <c r="P37" s="90">
        <f t="shared" si="2"/>
        <v>68000</v>
      </c>
      <c r="Q37" s="90">
        <f t="shared" si="3"/>
        <v>340000</v>
      </c>
    </row>
    <row r="38" spans="1:17" ht="28.5" customHeight="1">
      <c r="A38" s="13">
        <v>26</v>
      </c>
      <c r="B38" s="181" t="s">
        <v>51</v>
      </c>
      <c r="C38" s="182"/>
      <c r="D38" s="230" t="s">
        <v>89</v>
      </c>
      <c r="E38" s="182"/>
      <c r="F38" s="29">
        <v>10</v>
      </c>
      <c r="G38" s="14" t="s">
        <v>31</v>
      </c>
      <c r="H38" s="30">
        <v>51200</v>
      </c>
      <c r="I38" s="30">
        <v>512000</v>
      </c>
      <c r="J38" s="15"/>
      <c r="K38" s="16" t="s">
        <v>53</v>
      </c>
      <c r="M38" s="90">
        <f t="shared" si="0"/>
        <v>52700</v>
      </c>
      <c r="N38" s="91">
        <f t="shared" si="4"/>
        <v>527000</v>
      </c>
      <c r="O38" s="92"/>
      <c r="P38" s="90">
        <f t="shared" si="2"/>
        <v>53000</v>
      </c>
      <c r="Q38" s="90">
        <f t="shared" si="3"/>
        <v>530000</v>
      </c>
    </row>
    <row r="39" spans="1:17" ht="28.5" customHeight="1">
      <c r="A39" s="13">
        <v>27</v>
      </c>
      <c r="B39" s="181" t="s">
        <v>90</v>
      </c>
      <c r="C39" s="182"/>
      <c r="D39" s="230" t="s">
        <v>91</v>
      </c>
      <c r="E39" s="182"/>
      <c r="F39" s="29">
        <v>1</v>
      </c>
      <c r="G39" s="14" t="s">
        <v>14</v>
      </c>
      <c r="H39" s="30">
        <v>90000</v>
      </c>
      <c r="I39" s="30">
        <v>90000</v>
      </c>
      <c r="J39" s="15"/>
      <c r="K39" s="16" t="s">
        <v>92</v>
      </c>
      <c r="M39" s="90">
        <f t="shared" si="0"/>
        <v>92700</v>
      </c>
      <c r="N39" s="91">
        <f t="shared" si="4"/>
        <v>92700</v>
      </c>
      <c r="O39" s="92"/>
      <c r="P39" s="90">
        <f t="shared" si="2"/>
        <v>94000</v>
      </c>
      <c r="Q39" s="90">
        <f t="shared" si="3"/>
        <v>94000</v>
      </c>
    </row>
    <row r="40" spans="1:17" ht="28.5" customHeight="1">
      <c r="A40" s="13">
        <v>28</v>
      </c>
      <c r="B40" s="181" t="s">
        <v>93</v>
      </c>
      <c r="C40" s="182"/>
      <c r="D40" s="230" t="s">
        <v>94</v>
      </c>
      <c r="E40" s="182"/>
      <c r="F40" s="29">
        <v>1</v>
      </c>
      <c r="G40" s="14" t="s">
        <v>14</v>
      </c>
      <c r="H40" s="30">
        <v>16100</v>
      </c>
      <c r="I40" s="30">
        <v>16100</v>
      </c>
      <c r="J40" s="15"/>
      <c r="K40" s="16" t="s">
        <v>95</v>
      </c>
      <c r="M40" s="90">
        <f t="shared" si="0"/>
        <v>16500</v>
      </c>
      <c r="N40" s="91">
        <f t="shared" si="4"/>
        <v>16500</v>
      </c>
      <c r="O40" s="92"/>
      <c r="P40" s="90">
        <f t="shared" si="2"/>
        <v>16000</v>
      </c>
      <c r="Q40" s="90">
        <f t="shared" si="3"/>
        <v>16000</v>
      </c>
    </row>
    <row r="41" spans="1:17" ht="28.5" customHeight="1">
      <c r="A41" s="13">
        <v>29</v>
      </c>
      <c r="B41" s="181" t="s">
        <v>96</v>
      </c>
      <c r="C41" s="182"/>
      <c r="D41" s="230" t="s">
        <v>97</v>
      </c>
      <c r="E41" s="182"/>
      <c r="F41" s="29">
        <v>1</v>
      </c>
      <c r="G41" s="14" t="s">
        <v>14</v>
      </c>
      <c r="H41" s="30">
        <v>35100</v>
      </c>
      <c r="I41" s="30">
        <v>35100</v>
      </c>
      <c r="J41" s="15"/>
      <c r="K41" s="16" t="s">
        <v>98</v>
      </c>
      <c r="M41" s="90">
        <f t="shared" si="0"/>
        <v>36100</v>
      </c>
      <c r="N41" s="91">
        <f t="shared" si="4"/>
        <v>36100</v>
      </c>
      <c r="O41" s="92"/>
      <c r="P41" s="90">
        <f t="shared" si="2"/>
        <v>36000</v>
      </c>
      <c r="Q41" s="90">
        <f t="shared" si="3"/>
        <v>36000</v>
      </c>
    </row>
    <row r="42" spans="1:17" ht="28.5" customHeight="1">
      <c r="A42" s="13">
        <v>30</v>
      </c>
      <c r="B42" s="181" t="s">
        <v>99</v>
      </c>
      <c r="C42" s="182"/>
      <c r="D42" s="230" t="s">
        <v>100</v>
      </c>
      <c r="E42" s="182"/>
      <c r="F42" s="29">
        <v>1</v>
      </c>
      <c r="G42" s="14" t="s">
        <v>101</v>
      </c>
      <c r="H42" s="30">
        <v>200000</v>
      </c>
      <c r="I42" s="30">
        <v>200000</v>
      </c>
      <c r="J42" s="15"/>
      <c r="K42" s="16" t="s">
        <v>102</v>
      </c>
      <c r="M42" s="90">
        <f t="shared" si="0"/>
        <v>206100</v>
      </c>
      <c r="N42" s="91">
        <f t="shared" si="4"/>
        <v>206100</v>
      </c>
      <c r="O42" s="92"/>
      <c r="P42" s="90">
        <f t="shared" si="2"/>
        <v>210000</v>
      </c>
      <c r="Q42" s="90">
        <f t="shared" si="3"/>
        <v>210000</v>
      </c>
    </row>
    <row r="43" spans="1:17" ht="28.5" customHeight="1" thickBot="1">
      <c r="A43" s="191" t="s">
        <v>54</v>
      </c>
      <c r="B43" s="192"/>
      <c r="C43" s="192"/>
      <c r="D43" s="192"/>
      <c r="E43" s="192"/>
      <c r="F43" s="192"/>
      <c r="G43" s="192"/>
      <c r="H43" s="192"/>
      <c r="I43" s="36">
        <v>4283900</v>
      </c>
      <c r="J43" s="97"/>
      <c r="K43" s="37"/>
      <c r="M43" s="90"/>
      <c r="N43" s="91"/>
      <c r="O43" s="92"/>
      <c r="P43" s="90"/>
      <c r="Q43" s="90"/>
    </row>
    <row r="44" spans="1:17" ht="28.5" customHeight="1" thickBot="1">
      <c r="A44" s="226" t="s">
        <v>103</v>
      </c>
      <c r="B44" s="182"/>
      <c r="C44" s="182"/>
      <c r="D44" s="182"/>
      <c r="E44" s="182"/>
      <c r="F44" s="182"/>
      <c r="G44" s="182"/>
      <c r="H44" s="182"/>
      <c r="I44" s="182"/>
      <c r="J44" s="182"/>
      <c r="K44" s="227"/>
      <c r="M44" s="90"/>
      <c r="N44" s="91"/>
      <c r="O44" s="92"/>
      <c r="P44" s="90"/>
      <c r="Q44" s="90"/>
    </row>
    <row r="45" spans="1:17" ht="21" customHeight="1" thickBot="1">
      <c r="A45" s="19" t="s">
        <v>0</v>
      </c>
      <c r="B45" s="200" t="s">
        <v>1</v>
      </c>
      <c r="C45" s="201"/>
      <c r="D45" s="200" t="s">
        <v>3</v>
      </c>
      <c r="E45" s="201"/>
      <c r="F45" s="100" t="s">
        <v>4</v>
      </c>
      <c r="G45" s="100" t="s">
        <v>5</v>
      </c>
      <c r="H45" s="100" t="s">
        <v>6</v>
      </c>
      <c r="I45" s="100" t="s">
        <v>7</v>
      </c>
      <c r="J45" s="100" t="s">
        <v>8</v>
      </c>
      <c r="K45" s="20" t="s">
        <v>9</v>
      </c>
      <c r="M45" s="90"/>
      <c r="N45" s="91"/>
      <c r="O45" s="92"/>
      <c r="P45" s="90"/>
      <c r="Q45" s="90"/>
    </row>
    <row r="46" spans="1:17" ht="28.5" customHeight="1" thickTop="1">
      <c r="A46" s="13">
        <v>31</v>
      </c>
      <c r="B46" s="181" t="s">
        <v>51</v>
      </c>
      <c r="C46" s="182"/>
      <c r="D46" s="230" t="s">
        <v>104</v>
      </c>
      <c r="E46" s="182"/>
      <c r="F46" s="29">
        <v>4</v>
      </c>
      <c r="G46" s="14" t="s">
        <v>31</v>
      </c>
      <c r="H46" s="30">
        <v>47300</v>
      </c>
      <c r="I46" s="30">
        <v>189200</v>
      </c>
      <c r="J46" s="15"/>
      <c r="K46" s="16" t="s">
        <v>53</v>
      </c>
      <c r="M46" s="90">
        <f t="shared" si="0"/>
        <v>48700</v>
      </c>
      <c r="N46" s="91">
        <f t="shared" si="4"/>
        <v>194800</v>
      </c>
      <c r="O46" s="92"/>
      <c r="P46" s="90">
        <f t="shared" si="2"/>
        <v>49000</v>
      </c>
      <c r="Q46" s="90">
        <f t="shared" si="3"/>
        <v>196000</v>
      </c>
    </row>
    <row r="47" spans="1:17" ht="28.5" customHeight="1">
      <c r="A47" s="13">
        <v>32</v>
      </c>
      <c r="B47" s="181" t="s">
        <v>105</v>
      </c>
      <c r="C47" s="182"/>
      <c r="D47" s="230" t="s">
        <v>106</v>
      </c>
      <c r="E47" s="182"/>
      <c r="F47" s="29">
        <v>1</v>
      </c>
      <c r="G47" s="14" t="s">
        <v>14</v>
      </c>
      <c r="H47" s="30">
        <v>69900</v>
      </c>
      <c r="I47" s="30">
        <v>69900</v>
      </c>
      <c r="J47" s="15"/>
      <c r="K47" s="16" t="s">
        <v>107</v>
      </c>
      <c r="M47" s="90">
        <f t="shared" si="0"/>
        <v>72000</v>
      </c>
      <c r="N47" s="91">
        <f t="shared" si="4"/>
        <v>72000</v>
      </c>
      <c r="O47" s="92"/>
      <c r="P47" s="90">
        <f t="shared" si="2"/>
        <v>73000</v>
      </c>
      <c r="Q47" s="90">
        <f t="shared" si="3"/>
        <v>73000</v>
      </c>
    </row>
    <row r="48" spans="1:17" ht="28.5" customHeight="1">
      <c r="A48" s="13">
        <v>33</v>
      </c>
      <c r="B48" s="181" t="s">
        <v>108</v>
      </c>
      <c r="C48" s="182"/>
      <c r="D48" s="230" t="s">
        <v>109</v>
      </c>
      <c r="E48" s="182"/>
      <c r="F48" s="29">
        <v>1</v>
      </c>
      <c r="G48" s="14" t="s">
        <v>14</v>
      </c>
      <c r="H48" s="30">
        <v>111200</v>
      </c>
      <c r="I48" s="30">
        <v>111200</v>
      </c>
      <c r="J48" s="15"/>
      <c r="K48" s="16" t="s">
        <v>110</v>
      </c>
      <c r="M48" s="90">
        <f t="shared" si="0"/>
        <v>114600</v>
      </c>
      <c r="N48" s="91">
        <f t="shared" si="4"/>
        <v>114600</v>
      </c>
      <c r="O48" s="92"/>
      <c r="P48" s="90">
        <f t="shared" si="2"/>
        <v>117000</v>
      </c>
      <c r="Q48" s="90">
        <f t="shared" si="3"/>
        <v>117000</v>
      </c>
    </row>
    <row r="49" spans="1:17" ht="28.5" customHeight="1">
      <c r="A49" s="13">
        <v>34</v>
      </c>
      <c r="B49" s="181" t="s">
        <v>111</v>
      </c>
      <c r="C49" s="182"/>
      <c r="D49" s="230" t="s">
        <v>112</v>
      </c>
      <c r="E49" s="182"/>
      <c r="F49" s="29">
        <v>1</v>
      </c>
      <c r="G49" s="14" t="s">
        <v>18</v>
      </c>
      <c r="H49" s="30">
        <v>61200</v>
      </c>
      <c r="I49" s="30">
        <v>61200</v>
      </c>
      <c r="J49" s="15"/>
      <c r="K49" s="16" t="s">
        <v>113</v>
      </c>
      <c r="M49" s="90">
        <f t="shared" si="0"/>
        <v>63000</v>
      </c>
      <c r="N49" s="91">
        <f t="shared" si="4"/>
        <v>63000</v>
      </c>
      <c r="O49" s="92"/>
      <c r="P49" s="90">
        <f t="shared" si="2"/>
        <v>64000</v>
      </c>
      <c r="Q49" s="90">
        <f t="shared" si="3"/>
        <v>64000</v>
      </c>
    </row>
    <row r="50" spans="1:17" ht="28.5" customHeight="1">
      <c r="A50" s="13">
        <v>35</v>
      </c>
      <c r="B50" s="181" t="s">
        <v>114</v>
      </c>
      <c r="C50" s="182"/>
      <c r="D50" s="230" t="s">
        <v>115</v>
      </c>
      <c r="E50" s="182"/>
      <c r="F50" s="29">
        <v>1</v>
      </c>
      <c r="G50" s="14" t="s">
        <v>14</v>
      </c>
      <c r="H50" s="30">
        <v>19200</v>
      </c>
      <c r="I50" s="30">
        <v>19200</v>
      </c>
      <c r="J50" s="15"/>
      <c r="K50" s="16" t="s">
        <v>116</v>
      </c>
      <c r="M50" s="90">
        <f t="shared" si="0"/>
        <v>19700</v>
      </c>
      <c r="N50" s="91">
        <f t="shared" si="4"/>
        <v>19700</v>
      </c>
      <c r="O50" s="92"/>
      <c r="P50" s="90">
        <f t="shared" si="2"/>
        <v>20000</v>
      </c>
      <c r="Q50" s="90">
        <f t="shared" si="3"/>
        <v>20000</v>
      </c>
    </row>
    <row r="51" spans="1:17" ht="28.5" customHeight="1">
      <c r="A51" s="13">
        <v>36</v>
      </c>
      <c r="B51" s="181" t="s">
        <v>117</v>
      </c>
      <c r="C51" s="182"/>
      <c r="D51" s="230" t="s">
        <v>118</v>
      </c>
      <c r="E51" s="182"/>
      <c r="F51" s="29">
        <v>2</v>
      </c>
      <c r="G51" s="14" t="s">
        <v>14</v>
      </c>
      <c r="H51" s="30">
        <v>84800</v>
      </c>
      <c r="I51" s="30">
        <v>169600</v>
      </c>
      <c r="J51" s="15"/>
      <c r="K51" s="16" t="s">
        <v>119</v>
      </c>
      <c r="M51" s="90">
        <f t="shared" si="0"/>
        <v>87400</v>
      </c>
      <c r="N51" s="91">
        <f t="shared" si="4"/>
        <v>174800</v>
      </c>
      <c r="O51" s="92"/>
      <c r="P51" s="90">
        <f t="shared" si="2"/>
        <v>89000</v>
      </c>
      <c r="Q51" s="90">
        <f t="shared" si="3"/>
        <v>178000</v>
      </c>
    </row>
    <row r="52" spans="1:17" ht="28.5" customHeight="1">
      <c r="A52" s="63">
        <v>37</v>
      </c>
      <c r="B52" s="241" t="s">
        <v>120</v>
      </c>
      <c r="C52" s="242"/>
      <c r="D52" s="243" t="s">
        <v>121</v>
      </c>
      <c r="E52" s="242"/>
      <c r="F52" s="64">
        <v>1</v>
      </c>
      <c r="G52" s="65" t="s">
        <v>31</v>
      </c>
      <c r="H52" s="66">
        <v>201000</v>
      </c>
      <c r="I52" s="66">
        <v>201000</v>
      </c>
      <c r="J52" s="67"/>
      <c r="K52" s="44" t="s">
        <v>122</v>
      </c>
      <c r="M52" s="90">
        <f t="shared" si="0"/>
        <v>207200</v>
      </c>
      <c r="N52" s="91">
        <f t="shared" si="4"/>
        <v>207200</v>
      </c>
      <c r="O52" s="92"/>
      <c r="P52" s="90">
        <f t="shared" si="2"/>
        <v>211000</v>
      </c>
      <c r="Q52" s="90">
        <f t="shared" si="3"/>
        <v>211000</v>
      </c>
    </row>
    <row r="53" spans="1:17" ht="28.5" customHeight="1">
      <c r="A53" s="62">
        <v>38</v>
      </c>
      <c r="B53" s="244" t="s">
        <v>123</v>
      </c>
      <c r="C53" s="225"/>
      <c r="D53" s="224" t="s">
        <v>124</v>
      </c>
      <c r="E53" s="225"/>
      <c r="F53" s="52">
        <v>1</v>
      </c>
      <c r="G53" s="54" t="s">
        <v>14</v>
      </c>
      <c r="H53" s="56">
        <v>90000</v>
      </c>
      <c r="I53" s="56">
        <v>90000</v>
      </c>
      <c r="J53" s="58"/>
      <c r="K53" s="68" t="s">
        <v>125</v>
      </c>
      <c r="M53" s="90">
        <f t="shared" si="0"/>
        <v>92700</v>
      </c>
      <c r="N53" s="91">
        <f t="shared" si="4"/>
        <v>92700</v>
      </c>
      <c r="O53" s="92"/>
      <c r="P53" s="90">
        <f t="shared" si="2"/>
        <v>94000</v>
      </c>
      <c r="Q53" s="90">
        <f t="shared" si="3"/>
        <v>94000</v>
      </c>
    </row>
    <row r="54" spans="1:17" ht="28.5" customHeight="1">
      <c r="A54" s="13">
        <v>39</v>
      </c>
      <c r="B54" s="181" t="s">
        <v>126</v>
      </c>
      <c r="C54" s="182"/>
      <c r="D54" s="230" t="s">
        <v>127</v>
      </c>
      <c r="E54" s="182"/>
      <c r="F54" s="29">
        <v>2</v>
      </c>
      <c r="G54" s="14" t="s">
        <v>14</v>
      </c>
      <c r="H54" s="30">
        <v>130000</v>
      </c>
      <c r="I54" s="30">
        <v>260000</v>
      </c>
      <c r="J54" s="15"/>
      <c r="K54" s="16" t="s">
        <v>128</v>
      </c>
      <c r="M54" s="90">
        <f t="shared" si="0"/>
        <v>134000</v>
      </c>
      <c r="N54" s="91">
        <f t="shared" si="4"/>
        <v>268000</v>
      </c>
      <c r="O54" s="92"/>
      <c r="P54" s="90">
        <f t="shared" si="2"/>
        <v>136000</v>
      </c>
      <c r="Q54" s="90">
        <f t="shared" si="3"/>
        <v>272000</v>
      </c>
    </row>
    <row r="55" spans="1:17" ht="28.5" customHeight="1">
      <c r="A55" s="13">
        <v>40</v>
      </c>
      <c r="B55" s="181" t="s">
        <v>129</v>
      </c>
      <c r="C55" s="182"/>
      <c r="D55" s="230" t="s">
        <v>130</v>
      </c>
      <c r="E55" s="182"/>
      <c r="F55" s="29">
        <v>1</v>
      </c>
      <c r="G55" s="14" t="s">
        <v>18</v>
      </c>
      <c r="H55" s="30">
        <v>17900</v>
      </c>
      <c r="I55" s="30">
        <v>17900</v>
      </c>
      <c r="J55" s="15"/>
      <c r="K55" s="16" t="s">
        <v>131</v>
      </c>
      <c r="M55" s="90">
        <f t="shared" si="0"/>
        <v>18400</v>
      </c>
      <c r="N55" s="91">
        <f t="shared" si="4"/>
        <v>18400</v>
      </c>
      <c r="O55" s="92"/>
      <c r="P55" s="90">
        <f t="shared" si="2"/>
        <v>18000</v>
      </c>
      <c r="Q55" s="90">
        <f t="shared" si="3"/>
        <v>18000</v>
      </c>
    </row>
    <row r="56" spans="1:17" ht="28.5" customHeight="1">
      <c r="A56" s="13">
        <v>41</v>
      </c>
      <c r="B56" s="181" t="s">
        <v>132</v>
      </c>
      <c r="C56" s="182"/>
      <c r="D56" s="230" t="s">
        <v>133</v>
      </c>
      <c r="E56" s="182"/>
      <c r="F56" s="29">
        <v>3</v>
      </c>
      <c r="G56" s="14" t="s">
        <v>14</v>
      </c>
      <c r="H56" s="30">
        <v>20200</v>
      </c>
      <c r="I56" s="30">
        <v>60600</v>
      </c>
      <c r="J56" s="15"/>
      <c r="K56" s="16" t="s">
        <v>134</v>
      </c>
      <c r="M56" s="90">
        <f t="shared" si="0"/>
        <v>20800</v>
      </c>
      <c r="N56" s="91">
        <f t="shared" si="4"/>
        <v>62400</v>
      </c>
      <c r="O56" s="92"/>
      <c r="P56" s="90">
        <f t="shared" si="2"/>
        <v>21000</v>
      </c>
      <c r="Q56" s="90">
        <f t="shared" si="3"/>
        <v>63000</v>
      </c>
    </row>
    <row r="57" spans="1:17" ht="28.5" customHeight="1">
      <c r="A57" s="13">
        <v>42</v>
      </c>
      <c r="B57" s="181" t="s">
        <v>135</v>
      </c>
      <c r="C57" s="182"/>
      <c r="D57" s="230" t="s">
        <v>136</v>
      </c>
      <c r="E57" s="182"/>
      <c r="F57" s="29">
        <v>2</v>
      </c>
      <c r="G57" s="14" t="s">
        <v>137</v>
      </c>
      <c r="H57" s="30">
        <v>3300</v>
      </c>
      <c r="I57" s="30">
        <v>6600</v>
      </c>
      <c r="J57" s="15"/>
      <c r="K57" s="16"/>
      <c r="M57" s="90">
        <f t="shared" si="0"/>
        <v>3400</v>
      </c>
      <c r="N57" s="91">
        <f t="shared" si="4"/>
        <v>6800</v>
      </c>
      <c r="O57" s="92"/>
      <c r="P57" s="90">
        <f t="shared" si="2"/>
        <v>3000</v>
      </c>
      <c r="Q57" s="90">
        <f t="shared" si="3"/>
        <v>6000</v>
      </c>
    </row>
    <row r="58" spans="1:17" ht="28.5" customHeight="1">
      <c r="A58" s="13">
        <v>43</v>
      </c>
      <c r="B58" s="181" t="s">
        <v>78</v>
      </c>
      <c r="C58" s="182"/>
      <c r="D58" s="230" t="s">
        <v>79</v>
      </c>
      <c r="E58" s="182"/>
      <c r="F58" s="29">
        <v>1</v>
      </c>
      <c r="G58" s="14" t="s">
        <v>14</v>
      </c>
      <c r="H58" s="30">
        <v>64700</v>
      </c>
      <c r="I58" s="30">
        <v>64700</v>
      </c>
      <c r="J58" s="15"/>
      <c r="K58" s="16" t="s">
        <v>80</v>
      </c>
      <c r="M58" s="90">
        <f t="shared" si="0"/>
        <v>66700</v>
      </c>
      <c r="N58" s="91">
        <f t="shared" si="4"/>
        <v>66700</v>
      </c>
      <c r="O58" s="92"/>
      <c r="P58" s="90">
        <f t="shared" si="2"/>
        <v>68000</v>
      </c>
      <c r="Q58" s="90">
        <f t="shared" si="3"/>
        <v>68000</v>
      </c>
    </row>
    <row r="59" spans="1:17" ht="28.5" customHeight="1">
      <c r="A59" s="13">
        <v>44</v>
      </c>
      <c r="B59" s="181" t="s">
        <v>138</v>
      </c>
      <c r="C59" s="182"/>
      <c r="D59" s="230" t="s">
        <v>139</v>
      </c>
      <c r="E59" s="182"/>
      <c r="F59" s="29">
        <v>1</v>
      </c>
      <c r="G59" s="14" t="s">
        <v>14</v>
      </c>
      <c r="H59" s="30">
        <v>63800</v>
      </c>
      <c r="I59" s="30">
        <v>63800</v>
      </c>
      <c r="J59" s="15"/>
      <c r="K59" s="16" t="s">
        <v>140</v>
      </c>
      <c r="M59" s="90">
        <f t="shared" si="0"/>
        <v>65700</v>
      </c>
      <c r="N59" s="91">
        <f t="shared" si="4"/>
        <v>65700</v>
      </c>
      <c r="O59" s="92"/>
      <c r="P59" s="90">
        <f t="shared" si="2"/>
        <v>67000</v>
      </c>
      <c r="Q59" s="90">
        <f t="shared" si="3"/>
        <v>67000</v>
      </c>
    </row>
    <row r="60" spans="1:17" ht="28.5" customHeight="1" thickBot="1">
      <c r="A60" s="191" t="s">
        <v>54</v>
      </c>
      <c r="B60" s="192"/>
      <c r="C60" s="192"/>
      <c r="D60" s="192"/>
      <c r="E60" s="192"/>
      <c r="F60" s="192"/>
      <c r="G60" s="192"/>
      <c r="H60" s="192"/>
      <c r="I60" s="36">
        <v>1384900</v>
      </c>
      <c r="J60" s="97"/>
      <c r="K60" s="37"/>
      <c r="M60" s="90"/>
      <c r="N60" s="91"/>
      <c r="O60" s="92"/>
      <c r="P60" s="90"/>
      <c r="Q60" s="90"/>
    </row>
    <row r="61" spans="1:17" ht="28.5" customHeight="1">
      <c r="A61" s="226" t="s">
        <v>141</v>
      </c>
      <c r="B61" s="182"/>
      <c r="C61" s="182"/>
      <c r="D61" s="182"/>
      <c r="E61" s="182"/>
      <c r="F61" s="182"/>
      <c r="G61" s="182"/>
      <c r="H61" s="182"/>
      <c r="I61" s="182"/>
      <c r="J61" s="182"/>
      <c r="K61" s="227"/>
      <c r="M61" s="90"/>
      <c r="N61" s="91"/>
      <c r="O61" s="92"/>
      <c r="P61" s="90"/>
      <c r="Q61" s="90"/>
    </row>
    <row r="62" spans="1:17" ht="28.5" customHeight="1">
      <c r="A62" s="13">
        <v>45</v>
      </c>
      <c r="B62" s="181" t="s">
        <v>12</v>
      </c>
      <c r="C62" s="182"/>
      <c r="D62" s="230" t="s">
        <v>13</v>
      </c>
      <c r="E62" s="182"/>
      <c r="F62" s="29">
        <v>6</v>
      </c>
      <c r="G62" s="14" t="s">
        <v>14</v>
      </c>
      <c r="H62" s="30">
        <v>85300</v>
      </c>
      <c r="I62" s="30">
        <v>511800</v>
      </c>
      <c r="J62" s="15"/>
      <c r="K62" s="16" t="s">
        <v>15</v>
      </c>
      <c r="M62" s="90">
        <f t="shared" si="0"/>
        <v>87900</v>
      </c>
      <c r="N62" s="91">
        <f t="shared" si="4"/>
        <v>527400</v>
      </c>
      <c r="O62" s="92"/>
      <c r="P62" s="90">
        <f t="shared" si="2"/>
        <v>89000</v>
      </c>
      <c r="Q62" s="90">
        <f t="shared" si="3"/>
        <v>534000</v>
      </c>
    </row>
    <row r="63" spans="1:17" ht="28.5" customHeight="1">
      <c r="A63" s="13">
        <v>46</v>
      </c>
      <c r="B63" s="181" t="s">
        <v>16</v>
      </c>
      <c r="C63" s="182"/>
      <c r="D63" s="230" t="s">
        <v>17</v>
      </c>
      <c r="E63" s="182"/>
      <c r="F63" s="29">
        <v>1</v>
      </c>
      <c r="G63" s="14" t="s">
        <v>18</v>
      </c>
      <c r="H63" s="30">
        <v>40800</v>
      </c>
      <c r="I63" s="30">
        <v>40800</v>
      </c>
      <c r="J63" s="15"/>
      <c r="K63" s="16" t="s">
        <v>19</v>
      </c>
      <c r="M63" s="90">
        <f t="shared" si="0"/>
        <v>42000</v>
      </c>
      <c r="N63" s="91">
        <f t="shared" si="4"/>
        <v>42000</v>
      </c>
      <c r="O63" s="92"/>
      <c r="P63" s="90">
        <f t="shared" si="2"/>
        <v>42000</v>
      </c>
      <c r="Q63" s="90">
        <f t="shared" si="3"/>
        <v>42000</v>
      </c>
    </row>
    <row r="64" spans="1:17" ht="28.5" customHeight="1">
      <c r="A64" s="13">
        <v>47</v>
      </c>
      <c r="B64" s="181" t="s">
        <v>20</v>
      </c>
      <c r="C64" s="182"/>
      <c r="D64" s="230" t="s">
        <v>21</v>
      </c>
      <c r="E64" s="182"/>
      <c r="F64" s="29">
        <v>2</v>
      </c>
      <c r="G64" s="14" t="s">
        <v>18</v>
      </c>
      <c r="H64" s="30">
        <v>32600</v>
      </c>
      <c r="I64" s="30">
        <v>65200</v>
      </c>
      <c r="J64" s="15"/>
      <c r="K64" s="16" t="s">
        <v>22</v>
      </c>
      <c r="M64" s="90">
        <f t="shared" si="0"/>
        <v>33600</v>
      </c>
      <c r="N64" s="91">
        <f t="shared" si="4"/>
        <v>67200</v>
      </c>
      <c r="O64" s="92"/>
      <c r="P64" s="90">
        <f t="shared" si="2"/>
        <v>34000</v>
      </c>
      <c r="Q64" s="90">
        <f t="shared" si="3"/>
        <v>68000</v>
      </c>
    </row>
    <row r="65" spans="1:17" ht="28.5" customHeight="1">
      <c r="A65" s="13">
        <v>48</v>
      </c>
      <c r="B65" s="181" t="s">
        <v>23</v>
      </c>
      <c r="C65" s="182"/>
      <c r="D65" s="230" t="s">
        <v>24</v>
      </c>
      <c r="E65" s="182"/>
      <c r="F65" s="29">
        <v>10</v>
      </c>
      <c r="G65" s="14" t="s">
        <v>14</v>
      </c>
      <c r="H65" s="30">
        <v>68200</v>
      </c>
      <c r="I65" s="30">
        <v>682000</v>
      </c>
      <c r="J65" s="15"/>
      <c r="K65" s="16" t="s">
        <v>25</v>
      </c>
      <c r="M65" s="90">
        <f t="shared" si="0"/>
        <v>70300</v>
      </c>
      <c r="N65" s="91">
        <f t="shared" si="4"/>
        <v>703000</v>
      </c>
      <c r="O65" s="92"/>
      <c r="P65" s="90">
        <f t="shared" si="2"/>
        <v>71000</v>
      </c>
      <c r="Q65" s="90">
        <f t="shared" si="3"/>
        <v>710000</v>
      </c>
    </row>
    <row r="66" spans="1:17" ht="28.5" customHeight="1">
      <c r="A66" s="13">
        <v>49</v>
      </c>
      <c r="B66" s="181" t="s">
        <v>26</v>
      </c>
      <c r="C66" s="182"/>
      <c r="D66" s="230" t="s">
        <v>27</v>
      </c>
      <c r="E66" s="182"/>
      <c r="F66" s="29">
        <v>2</v>
      </c>
      <c r="G66" s="14" t="s">
        <v>14</v>
      </c>
      <c r="H66" s="30">
        <v>76500</v>
      </c>
      <c r="I66" s="30">
        <v>153000</v>
      </c>
      <c r="J66" s="15"/>
      <c r="K66" s="16" t="s">
        <v>28</v>
      </c>
      <c r="M66" s="90">
        <f t="shared" si="0"/>
        <v>78800</v>
      </c>
      <c r="N66" s="91">
        <f t="shared" si="4"/>
        <v>157600</v>
      </c>
      <c r="O66" s="92"/>
      <c r="P66" s="90">
        <f t="shared" si="2"/>
        <v>80000</v>
      </c>
      <c r="Q66" s="90">
        <f t="shared" si="3"/>
        <v>160000</v>
      </c>
    </row>
    <row r="67" spans="1:17" ht="28.5" customHeight="1">
      <c r="A67" s="13">
        <v>50</v>
      </c>
      <c r="B67" s="181" t="s">
        <v>33</v>
      </c>
      <c r="C67" s="182"/>
      <c r="D67" s="230" t="s">
        <v>34</v>
      </c>
      <c r="E67" s="182"/>
      <c r="F67" s="29">
        <v>2</v>
      </c>
      <c r="G67" s="14" t="s">
        <v>14</v>
      </c>
      <c r="H67" s="30">
        <v>62300</v>
      </c>
      <c r="I67" s="30">
        <v>124600</v>
      </c>
      <c r="J67" s="15"/>
      <c r="K67" s="16" t="s">
        <v>35</v>
      </c>
      <c r="M67" s="90">
        <f t="shared" si="0"/>
        <v>64200</v>
      </c>
      <c r="N67" s="91">
        <f t="shared" si="4"/>
        <v>128400</v>
      </c>
      <c r="O67" s="92"/>
      <c r="P67" s="90">
        <f t="shared" si="2"/>
        <v>65000</v>
      </c>
      <c r="Q67" s="90">
        <f t="shared" si="3"/>
        <v>130000</v>
      </c>
    </row>
    <row r="68" spans="1:17" ht="28.5" customHeight="1">
      <c r="A68" s="13">
        <v>51</v>
      </c>
      <c r="B68" s="181" t="s">
        <v>36</v>
      </c>
      <c r="C68" s="182"/>
      <c r="D68" s="230" t="s">
        <v>37</v>
      </c>
      <c r="E68" s="182"/>
      <c r="F68" s="29">
        <v>1</v>
      </c>
      <c r="G68" s="14" t="s">
        <v>18</v>
      </c>
      <c r="H68" s="30">
        <v>74000</v>
      </c>
      <c r="I68" s="30">
        <v>74000</v>
      </c>
      <c r="J68" s="15"/>
      <c r="K68" s="16" t="s">
        <v>38</v>
      </c>
      <c r="M68" s="90">
        <f t="shared" si="0"/>
        <v>76200</v>
      </c>
      <c r="N68" s="91">
        <f t="shared" si="4"/>
        <v>76200</v>
      </c>
      <c r="O68" s="92"/>
      <c r="P68" s="90">
        <f t="shared" si="2"/>
        <v>77000</v>
      </c>
      <c r="Q68" s="90">
        <f t="shared" si="3"/>
        <v>77000</v>
      </c>
    </row>
    <row r="69" spans="1:17" ht="28.5" customHeight="1">
      <c r="A69" s="13">
        <v>52</v>
      </c>
      <c r="B69" s="181" t="s">
        <v>39</v>
      </c>
      <c r="C69" s="182"/>
      <c r="D69" s="230" t="s">
        <v>40</v>
      </c>
      <c r="E69" s="182"/>
      <c r="F69" s="29">
        <v>1</v>
      </c>
      <c r="G69" s="14" t="s">
        <v>18</v>
      </c>
      <c r="H69" s="30">
        <v>74700</v>
      </c>
      <c r="I69" s="30">
        <v>74700</v>
      </c>
      <c r="J69" s="15"/>
      <c r="K69" s="16" t="s">
        <v>41</v>
      </c>
      <c r="M69" s="90">
        <f t="shared" si="0"/>
        <v>77000</v>
      </c>
      <c r="N69" s="91">
        <f t="shared" si="4"/>
        <v>77000</v>
      </c>
      <c r="O69" s="92"/>
      <c r="P69" s="90">
        <f t="shared" si="2"/>
        <v>78000</v>
      </c>
      <c r="Q69" s="90">
        <f t="shared" si="3"/>
        <v>78000</v>
      </c>
    </row>
    <row r="70" spans="1:17" ht="28.5" customHeight="1">
      <c r="A70" s="13">
        <v>53</v>
      </c>
      <c r="B70" s="181" t="s">
        <v>42</v>
      </c>
      <c r="C70" s="182"/>
      <c r="D70" s="230" t="s">
        <v>43</v>
      </c>
      <c r="E70" s="182"/>
      <c r="F70" s="29">
        <v>2</v>
      </c>
      <c r="G70" s="14" t="s">
        <v>14</v>
      </c>
      <c r="H70" s="30">
        <v>11500</v>
      </c>
      <c r="I70" s="30">
        <v>23000</v>
      </c>
      <c r="J70" s="15"/>
      <c r="K70" s="16" t="s">
        <v>44</v>
      </c>
      <c r="M70" s="90">
        <f t="shared" si="0"/>
        <v>11800</v>
      </c>
      <c r="N70" s="91">
        <f t="shared" si="4"/>
        <v>23600</v>
      </c>
      <c r="O70" s="92"/>
      <c r="P70" s="90">
        <f t="shared" si="2"/>
        <v>12000</v>
      </c>
      <c r="Q70" s="90">
        <f t="shared" si="3"/>
        <v>24000</v>
      </c>
    </row>
    <row r="71" spans="1:17" ht="28.5" customHeight="1" thickBot="1">
      <c r="A71" s="191" t="s">
        <v>54</v>
      </c>
      <c r="B71" s="192"/>
      <c r="C71" s="192"/>
      <c r="D71" s="192"/>
      <c r="E71" s="192"/>
      <c r="F71" s="192"/>
      <c r="G71" s="192"/>
      <c r="H71" s="192"/>
      <c r="I71" s="36">
        <v>1749100</v>
      </c>
      <c r="J71" s="97"/>
      <c r="K71" s="37"/>
      <c r="M71" s="90"/>
      <c r="N71" s="91"/>
      <c r="O71" s="92"/>
      <c r="P71" s="90"/>
      <c r="Q71" s="90"/>
    </row>
    <row r="72" spans="1:17" ht="28.5" customHeight="1">
      <c r="A72" s="226" t="s">
        <v>142</v>
      </c>
      <c r="B72" s="182"/>
      <c r="C72" s="182"/>
      <c r="D72" s="182"/>
      <c r="E72" s="182"/>
      <c r="F72" s="182"/>
      <c r="G72" s="182"/>
      <c r="H72" s="182"/>
      <c r="I72" s="182"/>
      <c r="J72" s="182"/>
      <c r="K72" s="227"/>
      <c r="M72" s="90"/>
      <c r="N72" s="91"/>
      <c r="O72" s="92"/>
      <c r="P72" s="90"/>
      <c r="Q72" s="90"/>
    </row>
    <row r="73" spans="1:17" ht="28.5" customHeight="1">
      <c r="A73" s="13">
        <v>54</v>
      </c>
      <c r="B73" s="181" t="s">
        <v>57</v>
      </c>
      <c r="C73" s="182"/>
      <c r="D73" s="230" t="s">
        <v>58</v>
      </c>
      <c r="E73" s="182"/>
      <c r="F73" s="29">
        <v>3</v>
      </c>
      <c r="G73" s="14" t="s">
        <v>14</v>
      </c>
      <c r="H73" s="30">
        <v>110200</v>
      </c>
      <c r="I73" s="30">
        <v>330600</v>
      </c>
      <c r="J73" s="15"/>
      <c r="K73" s="16" t="s">
        <v>59</v>
      </c>
      <c r="M73" s="90">
        <f t="shared" ref="M73:M124" si="5">ROUNDDOWN(H73/0.97,-2)</f>
        <v>113600</v>
      </c>
      <c r="N73" s="91">
        <f t="shared" si="4"/>
        <v>340800</v>
      </c>
      <c r="O73" s="92"/>
      <c r="P73" s="90">
        <f t="shared" ref="P73:P123" si="6">ROUNDDOWN(H73/0.95,-3)</f>
        <v>116000</v>
      </c>
      <c r="Q73" s="90">
        <f t="shared" ref="Q73:Q136" si="7">P73*F73</f>
        <v>348000</v>
      </c>
    </row>
    <row r="74" spans="1:17" ht="28.5" customHeight="1">
      <c r="A74" s="13">
        <v>55</v>
      </c>
      <c r="B74" s="181" t="s">
        <v>60</v>
      </c>
      <c r="C74" s="182"/>
      <c r="D74" s="230" t="s">
        <v>61</v>
      </c>
      <c r="E74" s="182"/>
      <c r="F74" s="29">
        <v>11</v>
      </c>
      <c r="G74" s="14" t="s">
        <v>14</v>
      </c>
      <c r="H74" s="30">
        <v>84400</v>
      </c>
      <c r="I74" s="30">
        <v>928400</v>
      </c>
      <c r="J74" s="15"/>
      <c r="K74" s="16" t="s">
        <v>62</v>
      </c>
      <c r="M74" s="90">
        <f t="shared" si="5"/>
        <v>87000</v>
      </c>
      <c r="N74" s="91">
        <f t="shared" si="4"/>
        <v>957000</v>
      </c>
      <c r="O74" s="92"/>
      <c r="P74" s="90">
        <f t="shared" si="6"/>
        <v>88000</v>
      </c>
      <c r="Q74" s="90">
        <f t="shared" si="7"/>
        <v>968000</v>
      </c>
    </row>
    <row r="75" spans="1:17" ht="28.5" customHeight="1">
      <c r="A75" s="13">
        <v>56</v>
      </c>
      <c r="B75" s="181" t="s">
        <v>64</v>
      </c>
      <c r="C75" s="182"/>
      <c r="D75" s="230" t="s">
        <v>65</v>
      </c>
      <c r="E75" s="182"/>
      <c r="F75" s="29">
        <v>9</v>
      </c>
      <c r="G75" s="14" t="s">
        <v>14</v>
      </c>
      <c r="H75" s="30">
        <v>12800</v>
      </c>
      <c r="I75" s="30">
        <v>115200</v>
      </c>
      <c r="J75" s="15"/>
      <c r="K75" s="16" t="s">
        <v>66</v>
      </c>
      <c r="M75" s="90">
        <f t="shared" si="5"/>
        <v>13100</v>
      </c>
      <c r="N75" s="91">
        <f t="shared" si="4"/>
        <v>117900</v>
      </c>
      <c r="O75" s="92"/>
      <c r="P75" s="90">
        <f t="shared" si="6"/>
        <v>13000</v>
      </c>
      <c r="Q75" s="90">
        <f t="shared" si="7"/>
        <v>117000</v>
      </c>
    </row>
    <row r="76" spans="1:17" ht="28.5" customHeight="1">
      <c r="A76" s="13">
        <v>57</v>
      </c>
      <c r="B76" s="181" t="s">
        <v>67</v>
      </c>
      <c r="C76" s="182"/>
      <c r="D76" s="230" t="s">
        <v>68</v>
      </c>
      <c r="E76" s="182"/>
      <c r="F76" s="29">
        <v>1</v>
      </c>
      <c r="G76" s="14" t="s">
        <v>18</v>
      </c>
      <c r="H76" s="30">
        <v>17700</v>
      </c>
      <c r="I76" s="30">
        <v>17700</v>
      </c>
      <c r="J76" s="15"/>
      <c r="K76" s="16" t="s">
        <v>69</v>
      </c>
      <c r="M76" s="90">
        <f t="shared" si="5"/>
        <v>18200</v>
      </c>
      <c r="N76" s="91">
        <f t="shared" si="4"/>
        <v>18200</v>
      </c>
      <c r="O76" s="92"/>
      <c r="P76" s="90">
        <f t="shared" si="6"/>
        <v>18000</v>
      </c>
      <c r="Q76" s="90">
        <f t="shared" si="7"/>
        <v>18000</v>
      </c>
    </row>
    <row r="77" spans="1:17" ht="28.5" customHeight="1">
      <c r="A77" s="13">
        <v>58</v>
      </c>
      <c r="B77" s="181" t="s">
        <v>76</v>
      </c>
      <c r="C77" s="182"/>
      <c r="D77" s="230" t="s">
        <v>77</v>
      </c>
      <c r="E77" s="182"/>
      <c r="F77" s="29">
        <v>1</v>
      </c>
      <c r="G77" s="14" t="s">
        <v>14</v>
      </c>
      <c r="H77" s="29">
        <v>800</v>
      </c>
      <c r="I77" s="29">
        <v>800</v>
      </c>
      <c r="J77" s="15"/>
      <c r="K77" s="16"/>
      <c r="M77" s="90">
        <v>840</v>
      </c>
      <c r="N77" s="91">
        <f t="shared" si="4"/>
        <v>840</v>
      </c>
      <c r="O77" s="92"/>
      <c r="P77" s="90">
        <v>900</v>
      </c>
      <c r="Q77" s="90">
        <f t="shared" si="7"/>
        <v>900</v>
      </c>
    </row>
    <row r="78" spans="1:17" ht="28.5" customHeight="1">
      <c r="A78" s="38">
        <v>59</v>
      </c>
      <c r="B78" s="210" t="s">
        <v>143</v>
      </c>
      <c r="C78" s="211"/>
      <c r="D78" s="238" t="s">
        <v>144</v>
      </c>
      <c r="E78" s="211"/>
      <c r="F78" s="39">
        <v>2</v>
      </c>
      <c r="G78" s="40" t="s">
        <v>14</v>
      </c>
      <c r="H78" s="41">
        <v>78200</v>
      </c>
      <c r="I78" s="41">
        <v>156400</v>
      </c>
      <c r="J78" s="43"/>
      <c r="K78" s="44" t="s">
        <v>145</v>
      </c>
      <c r="M78" s="90">
        <f t="shared" si="5"/>
        <v>80600</v>
      </c>
      <c r="N78" s="91">
        <f t="shared" si="4"/>
        <v>161200</v>
      </c>
      <c r="O78" s="92"/>
      <c r="P78" s="90">
        <f t="shared" si="6"/>
        <v>82000</v>
      </c>
      <c r="Q78" s="90">
        <f t="shared" si="7"/>
        <v>164000</v>
      </c>
    </row>
    <row r="79" spans="1:17" ht="28.5" customHeight="1" thickBot="1">
      <c r="A79" s="239" t="s">
        <v>54</v>
      </c>
      <c r="B79" s="240"/>
      <c r="C79" s="240"/>
      <c r="D79" s="240"/>
      <c r="E79" s="240"/>
      <c r="F79" s="240"/>
      <c r="G79" s="240"/>
      <c r="H79" s="240"/>
      <c r="I79" s="42">
        <v>1549100</v>
      </c>
      <c r="J79" s="103"/>
      <c r="K79" s="45"/>
      <c r="M79" s="90"/>
      <c r="N79" s="91"/>
      <c r="O79" s="92"/>
      <c r="P79" s="90"/>
      <c r="Q79" s="90"/>
    </row>
    <row r="80" spans="1:17" ht="28.5" customHeight="1">
      <c r="A80" s="226" t="s">
        <v>146</v>
      </c>
      <c r="B80" s="182"/>
      <c r="C80" s="182"/>
      <c r="D80" s="182"/>
      <c r="E80" s="182"/>
      <c r="F80" s="182"/>
      <c r="G80" s="182"/>
      <c r="H80" s="182"/>
      <c r="I80" s="182"/>
      <c r="J80" s="182"/>
      <c r="K80" s="227"/>
      <c r="M80" s="90"/>
      <c r="N80" s="91"/>
      <c r="O80" s="92"/>
      <c r="P80" s="90"/>
      <c r="Q80" s="90"/>
    </row>
    <row r="81" spans="1:17" ht="28.5" customHeight="1">
      <c r="A81" s="13">
        <v>60</v>
      </c>
      <c r="B81" s="181" t="s">
        <v>51</v>
      </c>
      <c r="C81" s="182"/>
      <c r="D81" s="230" t="s">
        <v>147</v>
      </c>
      <c r="E81" s="182"/>
      <c r="F81" s="29">
        <v>8</v>
      </c>
      <c r="G81" s="14" t="s">
        <v>31</v>
      </c>
      <c r="H81" s="30">
        <v>47300</v>
      </c>
      <c r="I81" s="30">
        <v>378400</v>
      </c>
      <c r="J81" s="15"/>
      <c r="K81" s="16" t="s">
        <v>53</v>
      </c>
      <c r="M81" s="90">
        <f t="shared" si="5"/>
        <v>48700</v>
      </c>
      <c r="N81" s="91">
        <f t="shared" si="4"/>
        <v>389600</v>
      </c>
      <c r="O81" s="92"/>
      <c r="P81" s="90">
        <f t="shared" si="6"/>
        <v>49000</v>
      </c>
      <c r="Q81" s="90">
        <f t="shared" si="7"/>
        <v>392000</v>
      </c>
    </row>
    <row r="82" spans="1:17" ht="28.5" customHeight="1">
      <c r="A82" s="13">
        <v>61</v>
      </c>
      <c r="B82" s="181" t="s">
        <v>148</v>
      </c>
      <c r="C82" s="182"/>
      <c r="D82" s="230" t="s">
        <v>149</v>
      </c>
      <c r="E82" s="182"/>
      <c r="F82" s="29">
        <v>1</v>
      </c>
      <c r="G82" s="14" t="s">
        <v>14</v>
      </c>
      <c r="H82" s="30">
        <v>90000</v>
      </c>
      <c r="I82" s="30">
        <v>90000</v>
      </c>
      <c r="J82" s="15"/>
      <c r="K82" s="16" t="s">
        <v>150</v>
      </c>
      <c r="M82" s="90">
        <f t="shared" si="5"/>
        <v>92700</v>
      </c>
      <c r="N82" s="91">
        <f t="shared" si="4"/>
        <v>92700</v>
      </c>
      <c r="O82" s="92"/>
      <c r="P82" s="90">
        <f t="shared" si="6"/>
        <v>94000</v>
      </c>
      <c r="Q82" s="90">
        <f t="shared" si="7"/>
        <v>94000</v>
      </c>
    </row>
    <row r="83" spans="1:17" ht="28.5" customHeight="1">
      <c r="A83" s="13">
        <v>62</v>
      </c>
      <c r="B83" s="181" t="s">
        <v>151</v>
      </c>
      <c r="C83" s="182"/>
      <c r="D83" s="230" t="s">
        <v>152</v>
      </c>
      <c r="E83" s="182"/>
      <c r="F83" s="29">
        <v>1</v>
      </c>
      <c r="G83" s="14" t="s">
        <v>101</v>
      </c>
      <c r="H83" s="30">
        <v>188600</v>
      </c>
      <c r="I83" s="30">
        <v>188600</v>
      </c>
      <c r="J83" s="15"/>
      <c r="K83" s="16" t="s">
        <v>153</v>
      </c>
      <c r="M83" s="90">
        <f t="shared" si="5"/>
        <v>194400</v>
      </c>
      <c r="N83" s="91">
        <f t="shared" si="4"/>
        <v>194400</v>
      </c>
      <c r="O83" s="92"/>
      <c r="P83" s="90">
        <f t="shared" si="6"/>
        <v>198000</v>
      </c>
      <c r="Q83" s="90">
        <f t="shared" si="7"/>
        <v>198000</v>
      </c>
    </row>
    <row r="84" spans="1:17" ht="28.5" customHeight="1">
      <c r="A84" s="13">
        <v>63</v>
      </c>
      <c r="B84" s="181" t="s">
        <v>154</v>
      </c>
      <c r="C84" s="182"/>
      <c r="D84" s="230" t="s">
        <v>155</v>
      </c>
      <c r="E84" s="182"/>
      <c r="F84" s="29">
        <v>1</v>
      </c>
      <c r="G84" s="14" t="s">
        <v>101</v>
      </c>
      <c r="H84" s="30">
        <v>53000</v>
      </c>
      <c r="I84" s="30">
        <v>53000</v>
      </c>
      <c r="J84" s="15"/>
      <c r="K84" s="16" t="s">
        <v>156</v>
      </c>
      <c r="M84" s="90">
        <f t="shared" si="5"/>
        <v>54600</v>
      </c>
      <c r="N84" s="91">
        <f t="shared" si="4"/>
        <v>54600</v>
      </c>
      <c r="O84" s="92"/>
      <c r="P84" s="90">
        <f t="shared" si="6"/>
        <v>55000</v>
      </c>
      <c r="Q84" s="90">
        <f t="shared" si="7"/>
        <v>55000</v>
      </c>
    </row>
    <row r="85" spans="1:17" ht="28.5" customHeight="1">
      <c r="A85" s="13">
        <v>64</v>
      </c>
      <c r="B85" s="181" t="s">
        <v>157</v>
      </c>
      <c r="C85" s="182"/>
      <c r="D85" s="230" t="s">
        <v>158</v>
      </c>
      <c r="E85" s="182"/>
      <c r="F85" s="29">
        <v>1</v>
      </c>
      <c r="G85" s="14" t="s">
        <v>101</v>
      </c>
      <c r="H85" s="30">
        <v>148000</v>
      </c>
      <c r="I85" s="30">
        <v>148000</v>
      </c>
      <c r="J85" s="15"/>
      <c r="K85" s="16" t="s">
        <v>159</v>
      </c>
      <c r="M85" s="90">
        <f t="shared" si="5"/>
        <v>152500</v>
      </c>
      <c r="N85" s="91">
        <f t="shared" si="4"/>
        <v>152500</v>
      </c>
      <c r="O85" s="92"/>
      <c r="P85" s="90">
        <f t="shared" si="6"/>
        <v>155000</v>
      </c>
      <c r="Q85" s="90">
        <f t="shared" si="7"/>
        <v>155000</v>
      </c>
    </row>
    <row r="86" spans="1:17" ht="28.5" customHeight="1">
      <c r="A86" s="13">
        <v>65</v>
      </c>
      <c r="B86" s="181" t="s">
        <v>160</v>
      </c>
      <c r="C86" s="182"/>
      <c r="D86" s="230" t="s">
        <v>158</v>
      </c>
      <c r="E86" s="182"/>
      <c r="F86" s="29">
        <v>1</v>
      </c>
      <c r="G86" s="14" t="s">
        <v>101</v>
      </c>
      <c r="H86" s="30">
        <v>18500</v>
      </c>
      <c r="I86" s="30">
        <v>18500</v>
      </c>
      <c r="J86" s="15"/>
      <c r="K86" s="16" t="s">
        <v>159</v>
      </c>
      <c r="M86" s="90">
        <f t="shared" si="5"/>
        <v>19000</v>
      </c>
      <c r="N86" s="91">
        <f t="shared" si="4"/>
        <v>19000</v>
      </c>
      <c r="O86" s="92"/>
      <c r="P86" s="90">
        <f t="shared" si="6"/>
        <v>19000</v>
      </c>
      <c r="Q86" s="90">
        <f t="shared" si="7"/>
        <v>19000</v>
      </c>
    </row>
    <row r="87" spans="1:17" ht="28.5" customHeight="1">
      <c r="A87" s="13">
        <v>66</v>
      </c>
      <c r="B87" s="181" t="s">
        <v>161</v>
      </c>
      <c r="C87" s="182"/>
      <c r="D87" s="230"/>
      <c r="E87" s="182"/>
      <c r="F87" s="29">
        <v>1</v>
      </c>
      <c r="G87" s="14" t="s">
        <v>101</v>
      </c>
      <c r="H87" s="30">
        <v>3800</v>
      </c>
      <c r="I87" s="30">
        <v>3800</v>
      </c>
      <c r="J87" s="15"/>
      <c r="K87" s="16"/>
      <c r="M87" s="90">
        <f t="shared" si="5"/>
        <v>3900</v>
      </c>
      <c r="N87" s="91">
        <f t="shared" si="4"/>
        <v>3900</v>
      </c>
      <c r="O87" s="92"/>
      <c r="P87" s="90">
        <f t="shared" si="6"/>
        <v>4000</v>
      </c>
      <c r="Q87" s="90">
        <f t="shared" si="7"/>
        <v>4000</v>
      </c>
    </row>
    <row r="88" spans="1:17" ht="28.5" customHeight="1" thickBot="1">
      <c r="A88" s="191" t="s">
        <v>54</v>
      </c>
      <c r="B88" s="192"/>
      <c r="C88" s="192"/>
      <c r="D88" s="192"/>
      <c r="E88" s="192"/>
      <c r="F88" s="192"/>
      <c r="G88" s="192"/>
      <c r="H88" s="192"/>
      <c r="I88" s="36">
        <v>880300</v>
      </c>
      <c r="J88" s="97"/>
      <c r="K88" s="37"/>
      <c r="M88" s="90"/>
      <c r="N88" s="91"/>
      <c r="O88" s="92"/>
      <c r="P88" s="90"/>
      <c r="Q88" s="90"/>
    </row>
    <row r="89" spans="1:17" ht="28.5" customHeight="1">
      <c r="A89" s="226" t="s">
        <v>162</v>
      </c>
      <c r="B89" s="182"/>
      <c r="C89" s="182"/>
      <c r="D89" s="182"/>
      <c r="E89" s="182"/>
      <c r="F89" s="182"/>
      <c r="G89" s="182"/>
      <c r="H89" s="182"/>
      <c r="I89" s="182"/>
      <c r="J89" s="182"/>
      <c r="K89" s="227"/>
      <c r="M89" s="90"/>
      <c r="N89" s="91"/>
      <c r="O89" s="92"/>
      <c r="P89" s="90"/>
      <c r="Q89" s="90"/>
    </row>
    <row r="90" spans="1:17" ht="28.5" customHeight="1">
      <c r="A90" s="13">
        <v>67</v>
      </c>
      <c r="B90" s="181" t="s">
        <v>51</v>
      </c>
      <c r="C90" s="182"/>
      <c r="D90" s="230" t="s">
        <v>104</v>
      </c>
      <c r="E90" s="182"/>
      <c r="F90" s="29">
        <v>4</v>
      </c>
      <c r="G90" s="14" t="s">
        <v>31</v>
      </c>
      <c r="H90" s="30">
        <v>47300</v>
      </c>
      <c r="I90" s="30">
        <v>189200</v>
      </c>
      <c r="J90" s="15"/>
      <c r="K90" s="16" t="s">
        <v>53</v>
      </c>
      <c r="M90" s="90">
        <f t="shared" si="5"/>
        <v>48700</v>
      </c>
      <c r="N90" s="91">
        <f t="shared" si="4"/>
        <v>194800</v>
      </c>
      <c r="O90" s="92"/>
      <c r="P90" s="90">
        <f t="shared" si="6"/>
        <v>49000</v>
      </c>
      <c r="Q90" s="90">
        <f t="shared" si="7"/>
        <v>196000</v>
      </c>
    </row>
    <row r="91" spans="1:17" ht="28.5" customHeight="1">
      <c r="A91" s="13">
        <v>68</v>
      </c>
      <c r="B91" s="181" t="s">
        <v>105</v>
      </c>
      <c r="C91" s="182"/>
      <c r="D91" s="230" t="s">
        <v>106</v>
      </c>
      <c r="E91" s="182"/>
      <c r="F91" s="29">
        <v>1</v>
      </c>
      <c r="G91" s="14" t="s">
        <v>14</v>
      </c>
      <c r="H91" s="30">
        <v>69900</v>
      </c>
      <c r="I91" s="30">
        <v>69900</v>
      </c>
      <c r="J91" s="15"/>
      <c r="K91" s="16" t="s">
        <v>163</v>
      </c>
      <c r="M91" s="90">
        <f t="shared" si="5"/>
        <v>72000</v>
      </c>
      <c r="N91" s="91">
        <f t="shared" ref="N91:N154" si="8">M91*F91</f>
        <v>72000</v>
      </c>
      <c r="O91" s="92"/>
      <c r="P91" s="90">
        <f t="shared" si="6"/>
        <v>73000</v>
      </c>
      <c r="Q91" s="90">
        <f t="shared" si="7"/>
        <v>73000</v>
      </c>
    </row>
    <row r="92" spans="1:17" ht="28.5" customHeight="1">
      <c r="A92" s="13">
        <v>69</v>
      </c>
      <c r="B92" s="181" t="s">
        <v>60</v>
      </c>
      <c r="C92" s="182"/>
      <c r="D92" s="230" t="s">
        <v>61</v>
      </c>
      <c r="E92" s="182"/>
      <c r="F92" s="29">
        <v>2</v>
      </c>
      <c r="G92" s="14" t="s">
        <v>14</v>
      </c>
      <c r="H92" s="30">
        <v>84400</v>
      </c>
      <c r="I92" s="30">
        <v>168800</v>
      </c>
      <c r="J92" s="15"/>
      <c r="K92" s="16" t="s">
        <v>62</v>
      </c>
      <c r="M92" s="90">
        <f t="shared" si="5"/>
        <v>87000</v>
      </c>
      <c r="N92" s="91">
        <f t="shared" si="8"/>
        <v>174000</v>
      </c>
      <c r="O92" s="92"/>
      <c r="P92" s="90">
        <f t="shared" si="6"/>
        <v>88000</v>
      </c>
      <c r="Q92" s="90">
        <f t="shared" si="7"/>
        <v>176000</v>
      </c>
    </row>
    <row r="93" spans="1:17" ht="28.5" customHeight="1">
      <c r="A93" s="13">
        <v>70</v>
      </c>
      <c r="B93" s="181" t="s">
        <v>64</v>
      </c>
      <c r="C93" s="182"/>
      <c r="D93" s="230" t="s">
        <v>65</v>
      </c>
      <c r="E93" s="182"/>
      <c r="F93" s="29">
        <v>1</v>
      </c>
      <c r="G93" s="14" t="s">
        <v>14</v>
      </c>
      <c r="H93" s="30">
        <v>12800</v>
      </c>
      <c r="I93" s="30">
        <v>12800</v>
      </c>
      <c r="J93" s="15"/>
      <c r="K93" s="16" t="s">
        <v>66</v>
      </c>
      <c r="M93" s="90">
        <f t="shared" si="5"/>
        <v>13100</v>
      </c>
      <c r="N93" s="91">
        <f t="shared" si="8"/>
        <v>13100</v>
      </c>
      <c r="O93" s="92"/>
      <c r="P93" s="90">
        <f t="shared" si="6"/>
        <v>13000</v>
      </c>
      <c r="Q93" s="90">
        <f t="shared" si="7"/>
        <v>13000</v>
      </c>
    </row>
    <row r="94" spans="1:17" ht="28.5" customHeight="1">
      <c r="A94" s="13">
        <v>71</v>
      </c>
      <c r="B94" s="181" t="s">
        <v>164</v>
      </c>
      <c r="C94" s="182"/>
      <c r="D94" s="230" t="s">
        <v>165</v>
      </c>
      <c r="E94" s="182"/>
      <c r="F94" s="29">
        <v>1</v>
      </c>
      <c r="G94" s="14" t="s">
        <v>14</v>
      </c>
      <c r="H94" s="30">
        <v>63100</v>
      </c>
      <c r="I94" s="30">
        <v>63100</v>
      </c>
      <c r="J94" s="15"/>
      <c r="K94" s="16" t="s">
        <v>166</v>
      </c>
      <c r="M94" s="90">
        <f t="shared" si="5"/>
        <v>65000</v>
      </c>
      <c r="N94" s="91">
        <f t="shared" si="8"/>
        <v>65000</v>
      </c>
      <c r="O94" s="92"/>
      <c r="P94" s="90">
        <f t="shared" si="6"/>
        <v>66000</v>
      </c>
      <c r="Q94" s="90">
        <f t="shared" si="7"/>
        <v>66000</v>
      </c>
    </row>
    <row r="95" spans="1:17" ht="28.5" customHeight="1" thickBot="1">
      <c r="A95" s="191" t="s">
        <v>54</v>
      </c>
      <c r="B95" s="192"/>
      <c r="C95" s="192"/>
      <c r="D95" s="192"/>
      <c r="E95" s="192"/>
      <c r="F95" s="192"/>
      <c r="G95" s="192"/>
      <c r="H95" s="192"/>
      <c r="I95" s="36">
        <v>503800</v>
      </c>
      <c r="J95" s="97"/>
      <c r="K95" s="37"/>
      <c r="M95" s="90"/>
      <c r="N95" s="91"/>
      <c r="O95" s="92"/>
      <c r="P95" s="90"/>
      <c r="Q95" s="90"/>
    </row>
    <row r="96" spans="1:17" ht="28.5" customHeight="1">
      <c r="A96" s="226" t="s">
        <v>167</v>
      </c>
      <c r="B96" s="182"/>
      <c r="C96" s="182"/>
      <c r="D96" s="182"/>
      <c r="E96" s="182"/>
      <c r="F96" s="182"/>
      <c r="G96" s="182"/>
      <c r="H96" s="182"/>
      <c r="I96" s="182"/>
      <c r="J96" s="182"/>
      <c r="K96" s="227"/>
      <c r="M96" s="90"/>
      <c r="N96" s="91"/>
      <c r="O96" s="92"/>
      <c r="P96" s="90"/>
      <c r="Q96" s="90"/>
    </row>
    <row r="97" spans="1:17" ht="28.5" customHeight="1">
      <c r="A97" s="13">
        <v>72</v>
      </c>
      <c r="B97" s="181" t="s">
        <v>12</v>
      </c>
      <c r="C97" s="182"/>
      <c r="D97" s="230" t="s">
        <v>13</v>
      </c>
      <c r="E97" s="182"/>
      <c r="F97" s="29">
        <v>9</v>
      </c>
      <c r="G97" s="14" t="s">
        <v>14</v>
      </c>
      <c r="H97" s="30">
        <v>85300</v>
      </c>
      <c r="I97" s="30">
        <v>767700</v>
      </c>
      <c r="J97" s="15"/>
      <c r="K97" s="16" t="s">
        <v>15</v>
      </c>
      <c r="M97" s="90">
        <f t="shared" si="5"/>
        <v>87900</v>
      </c>
      <c r="N97" s="91">
        <f t="shared" si="8"/>
        <v>791100</v>
      </c>
      <c r="O97" s="92"/>
      <c r="P97" s="90">
        <f t="shared" si="6"/>
        <v>89000</v>
      </c>
      <c r="Q97" s="90">
        <f t="shared" si="7"/>
        <v>801000</v>
      </c>
    </row>
    <row r="98" spans="1:17" ht="28.5" customHeight="1">
      <c r="A98" s="13">
        <v>73</v>
      </c>
      <c r="B98" s="181" t="s">
        <v>16</v>
      </c>
      <c r="C98" s="182"/>
      <c r="D98" s="230" t="s">
        <v>17</v>
      </c>
      <c r="E98" s="182"/>
      <c r="F98" s="29">
        <v>1</v>
      </c>
      <c r="G98" s="14" t="s">
        <v>18</v>
      </c>
      <c r="H98" s="30">
        <v>40800</v>
      </c>
      <c r="I98" s="30">
        <v>40800</v>
      </c>
      <c r="J98" s="15"/>
      <c r="K98" s="16" t="s">
        <v>19</v>
      </c>
      <c r="M98" s="90">
        <f t="shared" si="5"/>
        <v>42000</v>
      </c>
      <c r="N98" s="91">
        <f t="shared" si="8"/>
        <v>42000</v>
      </c>
      <c r="O98" s="92"/>
      <c r="P98" s="90">
        <f t="shared" si="6"/>
        <v>42000</v>
      </c>
      <c r="Q98" s="90">
        <f t="shared" si="7"/>
        <v>42000</v>
      </c>
    </row>
    <row r="99" spans="1:17" ht="28.5" customHeight="1">
      <c r="A99" s="13">
        <v>74</v>
      </c>
      <c r="B99" s="181" t="s">
        <v>168</v>
      </c>
      <c r="C99" s="182"/>
      <c r="D99" s="230" t="s">
        <v>169</v>
      </c>
      <c r="E99" s="182"/>
      <c r="F99" s="29">
        <v>9</v>
      </c>
      <c r="G99" s="14" t="s">
        <v>14</v>
      </c>
      <c r="H99" s="30">
        <v>63000</v>
      </c>
      <c r="I99" s="30">
        <v>567000</v>
      </c>
      <c r="J99" s="15"/>
      <c r="K99" s="16" t="s">
        <v>170</v>
      </c>
      <c r="M99" s="90">
        <f t="shared" si="5"/>
        <v>64900</v>
      </c>
      <c r="N99" s="91">
        <f t="shared" si="8"/>
        <v>584100</v>
      </c>
      <c r="O99" s="92"/>
      <c r="P99" s="90">
        <f t="shared" si="6"/>
        <v>66000</v>
      </c>
      <c r="Q99" s="90">
        <f t="shared" si="7"/>
        <v>594000</v>
      </c>
    </row>
    <row r="100" spans="1:17" ht="28.5" customHeight="1">
      <c r="A100" s="13">
        <v>75</v>
      </c>
      <c r="B100" s="181" t="s">
        <v>171</v>
      </c>
      <c r="C100" s="182"/>
      <c r="D100" s="230" t="s">
        <v>172</v>
      </c>
      <c r="E100" s="182"/>
      <c r="F100" s="29">
        <v>9</v>
      </c>
      <c r="G100" s="14" t="s">
        <v>14</v>
      </c>
      <c r="H100" s="30">
        <v>87300</v>
      </c>
      <c r="I100" s="30">
        <v>785700</v>
      </c>
      <c r="J100" s="15"/>
      <c r="K100" s="16" t="s">
        <v>170</v>
      </c>
      <c r="M100" s="90">
        <f t="shared" si="5"/>
        <v>90000</v>
      </c>
      <c r="N100" s="91">
        <f t="shared" si="8"/>
        <v>810000</v>
      </c>
      <c r="O100" s="92"/>
      <c r="P100" s="90">
        <f t="shared" si="6"/>
        <v>91000</v>
      </c>
      <c r="Q100" s="90">
        <f t="shared" si="7"/>
        <v>819000</v>
      </c>
    </row>
    <row r="101" spans="1:17" ht="28.5" customHeight="1">
      <c r="A101" s="13">
        <v>76</v>
      </c>
      <c r="B101" s="181" t="s">
        <v>29</v>
      </c>
      <c r="C101" s="182"/>
      <c r="D101" s="230" t="s">
        <v>173</v>
      </c>
      <c r="E101" s="182"/>
      <c r="F101" s="29">
        <v>1</v>
      </c>
      <c r="G101" s="14" t="s">
        <v>31</v>
      </c>
      <c r="H101" s="30">
        <v>109100</v>
      </c>
      <c r="I101" s="30">
        <v>109100</v>
      </c>
      <c r="J101" s="15"/>
      <c r="K101" s="16" t="s">
        <v>174</v>
      </c>
      <c r="M101" s="90">
        <f t="shared" si="5"/>
        <v>112400</v>
      </c>
      <c r="N101" s="91">
        <f t="shared" si="8"/>
        <v>112400</v>
      </c>
      <c r="O101" s="92"/>
      <c r="P101" s="90">
        <f t="shared" si="6"/>
        <v>114000</v>
      </c>
      <c r="Q101" s="90">
        <f t="shared" si="7"/>
        <v>114000</v>
      </c>
    </row>
    <row r="102" spans="1:17" ht="28.5" customHeight="1">
      <c r="A102" s="13">
        <v>77</v>
      </c>
      <c r="B102" s="181" t="s">
        <v>29</v>
      </c>
      <c r="C102" s="182"/>
      <c r="D102" s="230" t="s">
        <v>30</v>
      </c>
      <c r="E102" s="182"/>
      <c r="F102" s="29">
        <v>1</v>
      </c>
      <c r="G102" s="14" t="s">
        <v>31</v>
      </c>
      <c r="H102" s="30">
        <v>90000</v>
      </c>
      <c r="I102" s="30">
        <v>90000</v>
      </c>
      <c r="J102" s="15"/>
      <c r="K102" s="16" t="s">
        <v>32</v>
      </c>
      <c r="M102" s="90">
        <f t="shared" si="5"/>
        <v>92700</v>
      </c>
      <c r="N102" s="91">
        <f t="shared" si="8"/>
        <v>92700</v>
      </c>
      <c r="O102" s="92"/>
      <c r="P102" s="90">
        <f t="shared" si="6"/>
        <v>94000</v>
      </c>
      <c r="Q102" s="90">
        <f t="shared" si="7"/>
        <v>94000</v>
      </c>
    </row>
    <row r="103" spans="1:17" ht="28.5" customHeight="1" thickBot="1">
      <c r="A103" s="191" t="s">
        <v>54</v>
      </c>
      <c r="B103" s="192"/>
      <c r="C103" s="192"/>
      <c r="D103" s="192"/>
      <c r="E103" s="192"/>
      <c r="F103" s="192"/>
      <c r="G103" s="192"/>
      <c r="H103" s="192"/>
      <c r="I103" s="36">
        <v>2360300</v>
      </c>
      <c r="J103" s="97"/>
      <c r="K103" s="37"/>
      <c r="M103" s="90"/>
      <c r="N103" s="91"/>
      <c r="O103" s="92"/>
      <c r="P103" s="90"/>
      <c r="Q103" s="90"/>
    </row>
    <row r="104" spans="1:17" ht="28.5" customHeight="1" thickBot="1">
      <c r="A104" s="231" t="s">
        <v>175</v>
      </c>
      <c r="B104" s="232"/>
      <c r="C104" s="232"/>
      <c r="D104" s="232"/>
      <c r="E104" s="232"/>
      <c r="F104" s="232"/>
      <c r="G104" s="232"/>
      <c r="H104" s="232"/>
      <c r="I104" s="232"/>
      <c r="J104" s="232"/>
      <c r="K104" s="233"/>
      <c r="M104" s="90"/>
      <c r="N104" s="91"/>
      <c r="O104" s="92"/>
      <c r="P104" s="90"/>
      <c r="Q104" s="90"/>
    </row>
    <row r="105" spans="1:17" ht="15" customHeight="1">
      <c r="A105" s="220" t="s">
        <v>56</v>
      </c>
      <c r="B105" s="221"/>
      <c r="C105" s="222"/>
      <c r="D105" s="222"/>
      <c r="E105" s="222"/>
      <c r="F105" s="222"/>
      <c r="G105" s="223"/>
      <c r="H105" s="222"/>
      <c r="I105" s="222"/>
      <c r="J105" s="223"/>
      <c r="K105" s="222"/>
      <c r="M105" s="90"/>
      <c r="N105" s="91"/>
      <c r="O105" s="92"/>
      <c r="P105" s="90"/>
      <c r="Q105" s="90"/>
    </row>
    <row r="106" spans="1:17" ht="5.25" customHeight="1" thickBot="1">
      <c r="M106" s="90"/>
      <c r="N106" s="91"/>
      <c r="O106" s="92"/>
      <c r="P106" s="90"/>
      <c r="Q106" s="90"/>
    </row>
    <row r="107" spans="1:17" ht="21" customHeight="1" thickBot="1">
      <c r="A107" s="19" t="s">
        <v>0</v>
      </c>
      <c r="B107" s="200" t="s">
        <v>1</v>
      </c>
      <c r="C107" s="201"/>
      <c r="D107" s="200" t="s">
        <v>3</v>
      </c>
      <c r="E107" s="201"/>
      <c r="F107" s="100" t="s">
        <v>4</v>
      </c>
      <c r="G107" s="100" t="s">
        <v>5</v>
      </c>
      <c r="H107" s="100" t="s">
        <v>6</v>
      </c>
      <c r="I107" s="100" t="s">
        <v>7</v>
      </c>
      <c r="J107" s="100" t="s">
        <v>8</v>
      </c>
      <c r="K107" s="20" t="s">
        <v>9</v>
      </c>
      <c r="M107" s="90"/>
      <c r="N107" s="91"/>
      <c r="O107" s="92"/>
      <c r="P107" s="90"/>
      <c r="Q107" s="90"/>
    </row>
    <row r="108" spans="1:17" ht="28.5" customHeight="1" thickTop="1">
      <c r="A108" s="13">
        <v>78</v>
      </c>
      <c r="B108" s="181" t="s">
        <v>57</v>
      </c>
      <c r="C108" s="182"/>
      <c r="D108" s="230" t="s">
        <v>58</v>
      </c>
      <c r="E108" s="182"/>
      <c r="F108" s="29">
        <v>5</v>
      </c>
      <c r="G108" s="14" t="s">
        <v>14</v>
      </c>
      <c r="H108" s="30">
        <v>110200</v>
      </c>
      <c r="I108" s="30">
        <v>551000</v>
      </c>
      <c r="J108" s="15"/>
      <c r="K108" s="16" t="s">
        <v>59</v>
      </c>
      <c r="M108" s="90">
        <f t="shared" si="5"/>
        <v>113600</v>
      </c>
      <c r="N108" s="91">
        <f t="shared" si="8"/>
        <v>568000</v>
      </c>
      <c r="O108" s="92"/>
      <c r="P108" s="90">
        <f t="shared" si="6"/>
        <v>116000</v>
      </c>
      <c r="Q108" s="90">
        <f t="shared" si="7"/>
        <v>580000</v>
      </c>
    </row>
    <row r="109" spans="1:17" ht="28.5" customHeight="1">
      <c r="A109" s="13">
        <v>79</v>
      </c>
      <c r="B109" s="181" t="s">
        <v>57</v>
      </c>
      <c r="C109" s="182"/>
      <c r="D109" s="230" t="s">
        <v>63</v>
      </c>
      <c r="E109" s="182"/>
      <c r="F109" s="29">
        <v>1</v>
      </c>
      <c r="G109" s="14" t="s">
        <v>14</v>
      </c>
      <c r="H109" s="30">
        <v>63300</v>
      </c>
      <c r="I109" s="30">
        <v>63300</v>
      </c>
      <c r="J109" s="15"/>
      <c r="K109" s="16" t="s">
        <v>62</v>
      </c>
      <c r="M109" s="90">
        <f t="shared" si="5"/>
        <v>65200</v>
      </c>
      <c r="N109" s="91">
        <f t="shared" si="8"/>
        <v>65200</v>
      </c>
      <c r="O109" s="92"/>
      <c r="P109" s="90">
        <f t="shared" si="6"/>
        <v>66000</v>
      </c>
      <c r="Q109" s="90">
        <f t="shared" si="7"/>
        <v>66000</v>
      </c>
    </row>
    <row r="110" spans="1:17" ht="28.5" customHeight="1">
      <c r="A110" s="13">
        <v>80</v>
      </c>
      <c r="B110" s="181" t="s">
        <v>176</v>
      </c>
      <c r="C110" s="182"/>
      <c r="D110" s="230" t="s">
        <v>177</v>
      </c>
      <c r="E110" s="182"/>
      <c r="F110" s="29">
        <v>1</v>
      </c>
      <c r="G110" s="14" t="s">
        <v>14</v>
      </c>
      <c r="H110" s="30">
        <v>40600</v>
      </c>
      <c r="I110" s="30">
        <v>40600</v>
      </c>
      <c r="J110" s="15"/>
      <c r="K110" s="16" t="s">
        <v>62</v>
      </c>
      <c r="M110" s="90">
        <f t="shared" si="5"/>
        <v>41800</v>
      </c>
      <c r="N110" s="91">
        <f t="shared" si="8"/>
        <v>41800</v>
      </c>
      <c r="O110" s="92"/>
      <c r="P110" s="90">
        <f t="shared" si="6"/>
        <v>42000</v>
      </c>
      <c r="Q110" s="90">
        <f t="shared" si="7"/>
        <v>42000</v>
      </c>
    </row>
    <row r="111" spans="1:17" ht="28.5" customHeight="1">
      <c r="A111" s="13">
        <v>81</v>
      </c>
      <c r="B111" s="181" t="s">
        <v>64</v>
      </c>
      <c r="C111" s="182"/>
      <c r="D111" s="230" t="s">
        <v>65</v>
      </c>
      <c r="E111" s="182"/>
      <c r="F111" s="29">
        <v>6</v>
      </c>
      <c r="G111" s="14" t="s">
        <v>14</v>
      </c>
      <c r="H111" s="30">
        <v>12800</v>
      </c>
      <c r="I111" s="30">
        <v>76800</v>
      </c>
      <c r="J111" s="15"/>
      <c r="K111" s="16" t="s">
        <v>66</v>
      </c>
      <c r="M111" s="90">
        <f t="shared" si="5"/>
        <v>13100</v>
      </c>
      <c r="N111" s="91">
        <f t="shared" si="8"/>
        <v>78600</v>
      </c>
      <c r="O111" s="92"/>
      <c r="P111" s="90">
        <f t="shared" si="6"/>
        <v>13000</v>
      </c>
      <c r="Q111" s="90">
        <f t="shared" si="7"/>
        <v>78000</v>
      </c>
    </row>
    <row r="112" spans="1:17" ht="28.5" customHeight="1">
      <c r="A112" s="13">
        <v>82</v>
      </c>
      <c r="B112" s="181" t="s">
        <v>76</v>
      </c>
      <c r="C112" s="182"/>
      <c r="D112" s="230" t="s">
        <v>77</v>
      </c>
      <c r="E112" s="182"/>
      <c r="F112" s="29">
        <v>6</v>
      </c>
      <c r="G112" s="14" t="s">
        <v>14</v>
      </c>
      <c r="H112" s="29">
        <v>800</v>
      </c>
      <c r="I112" s="30">
        <v>4800</v>
      </c>
      <c r="J112" s="15"/>
      <c r="K112" s="16"/>
      <c r="M112" s="90">
        <v>840</v>
      </c>
      <c r="N112" s="91">
        <f t="shared" si="8"/>
        <v>5040</v>
      </c>
      <c r="O112" s="92"/>
      <c r="P112" s="90">
        <v>900</v>
      </c>
      <c r="Q112" s="90">
        <f t="shared" si="7"/>
        <v>5400</v>
      </c>
    </row>
    <row r="113" spans="1:17" ht="28.5" customHeight="1">
      <c r="A113" s="13">
        <v>83</v>
      </c>
      <c r="B113" s="181" t="s">
        <v>143</v>
      </c>
      <c r="C113" s="182"/>
      <c r="D113" s="230" t="s">
        <v>144</v>
      </c>
      <c r="E113" s="182"/>
      <c r="F113" s="29">
        <v>3</v>
      </c>
      <c r="G113" s="14" t="s">
        <v>14</v>
      </c>
      <c r="H113" s="30">
        <v>78200</v>
      </c>
      <c r="I113" s="30">
        <v>234600</v>
      </c>
      <c r="J113" s="15"/>
      <c r="K113" s="16" t="s">
        <v>145</v>
      </c>
      <c r="M113" s="90">
        <f t="shared" si="5"/>
        <v>80600</v>
      </c>
      <c r="N113" s="91">
        <f t="shared" si="8"/>
        <v>241800</v>
      </c>
      <c r="O113" s="92"/>
      <c r="P113" s="90">
        <f t="shared" si="6"/>
        <v>82000</v>
      </c>
      <c r="Q113" s="90">
        <f t="shared" si="7"/>
        <v>246000</v>
      </c>
    </row>
    <row r="114" spans="1:17" ht="28.5" customHeight="1">
      <c r="A114" s="13">
        <v>84</v>
      </c>
      <c r="B114" s="181" t="s">
        <v>78</v>
      </c>
      <c r="C114" s="182"/>
      <c r="D114" s="230" t="s">
        <v>178</v>
      </c>
      <c r="E114" s="182"/>
      <c r="F114" s="29">
        <v>1</v>
      </c>
      <c r="G114" s="14" t="s">
        <v>14</v>
      </c>
      <c r="H114" s="30">
        <v>72800</v>
      </c>
      <c r="I114" s="30">
        <v>72800</v>
      </c>
      <c r="J114" s="15"/>
      <c r="K114" s="16" t="s">
        <v>179</v>
      </c>
      <c r="M114" s="90">
        <f t="shared" si="5"/>
        <v>75000</v>
      </c>
      <c r="N114" s="91">
        <f t="shared" si="8"/>
        <v>75000</v>
      </c>
      <c r="O114" s="92"/>
      <c r="P114" s="90">
        <f t="shared" si="6"/>
        <v>76000</v>
      </c>
      <c r="Q114" s="90">
        <f t="shared" si="7"/>
        <v>76000</v>
      </c>
    </row>
    <row r="115" spans="1:17" ht="28.5" customHeight="1">
      <c r="A115" s="13">
        <v>85</v>
      </c>
      <c r="B115" s="181" t="s">
        <v>78</v>
      </c>
      <c r="C115" s="182"/>
      <c r="D115" s="230" t="s">
        <v>81</v>
      </c>
      <c r="E115" s="182"/>
      <c r="F115" s="29">
        <v>1</v>
      </c>
      <c r="G115" s="14" t="s">
        <v>14</v>
      </c>
      <c r="H115" s="30">
        <v>60200</v>
      </c>
      <c r="I115" s="30">
        <v>60200</v>
      </c>
      <c r="J115" s="15"/>
      <c r="K115" s="16" t="s">
        <v>82</v>
      </c>
      <c r="M115" s="90">
        <f t="shared" si="5"/>
        <v>62000</v>
      </c>
      <c r="N115" s="91">
        <f t="shared" si="8"/>
        <v>62000</v>
      </c>
      <c r="O115" s="92"/>
      <c r="P115" s="90">
        <f t="shared" si="6"/>
        <v>63000</v>
      </c>
      <c r="Q115" s="90">
        <f t="shared" si="7"/>
        <v>63000</v>
      </c>
    </row>
    <row r="116" spans="1:17" ht="28.5" customHeight="1" thickBot="1">
      <c r="A116" s="191" t="s">
        <v>54</v>
      </c>
      <c r="B116" s="192"/>
      <c r="C116" s="192"/>
      <c r="D116" s="192"/>
      <c r="E116" s="192"/>
      <c r="F116" s="192"/>
      <c r="G116" s="192"/>
      <c r="H116" s="192"/>
      <c r="I116" s="36">
        <v>1104100</v>
      </c>
      <c r="J116" s="97"/>
      <c r="K116" s="37"/>
      <c r="M116" s="90"/>
      <c r="N116" s="91"/>
      <c r="O116" s="92"/>
      <c r="P116" s="90"/>
      <c r="Q116" s="90"/>
    </row>
    <row r="117" spans="1:17" ht="28.5" customHeight="1">
      <c r="A117" s="226" t="s">
        <v>180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227"/>
      <c r="M117" s="90"/>
      <c r="N117" s="91"/>
      <c r="O117" s="92"/>
      <c r="P117" s="90"/>
      <c r="Q117" s="90"/>
    </row>
    <row r="118" spans="1:17" ht="28.5" customHeight="1">
      <c r="A118" s="13">
        <v>86</v>
      </c>
      <c r="B118" s="181" t="s">
        <v>181</v>
      </c>
      <c r="C118" s="182"/>
      <c r="D118" s="230" t="s">
        <v>182</v>
      </c>
      <c r="E118" s="182"/>
      <c r="F118" s="29">
        <v>4</v>
      </c>
      <c r="G118" s="14" t="s">
        <v>14</v>
      </c>
      <c r="H118" s="30">
        <v>58700</v>
      </c>
      <c r="I118" s="30">
        <v>234800</v>
      </c>
      <c r="J118" s="15"/>
      <c r="K118" s="16" t="s">
        <v>183</v>
      </c>
      <c r="M118" s="90">
        <f t="shared" si="5"/>
        <v>60500</v>
      </c>
      <c r="N118" s="91">
        <f t="shared" si="8"/>
        <v>242000</v>
      </c>
      <c r="O118" s="92"/>
      <c r="P118" s="90">
        <f t="shared" si="6"/>
        <v>61000</v>
      </c>
      <c r="Q118" s="90">
        <f t="shared" si="7"/>
        <v>244000</v>
      </c>
    </row>
    <row r="119" spans="1:17" ht="28.5" customHeight="1">
      <c r="A119" s="13">
        <v>87</v>
      </c>
      <c r="B119" s="181" t="s">
        <v>184</v>
      </c>
      <c r="C119" s="182"/>
      <c r="D119" s="230" t="s">
        <v>185</v>
      </c>
      <c r="E119" s="182"/>
      <c r="F119" s="29">
        <v>5</v>
      </c>
      <c r="G119" s="14" t="s">
        <v>31</v>
      </c>
      <c r="H119" s="30">
        <v>75500</v>
      </c>
      <c r="I119" s="30">
        <v>377500</v>
      </c>
      <c r="J119" s="15"/>
      <c r="K119" s="16" t="s">
        <v>186</v>
      </c>
      <c r="M119" s="90">
        <f t="shared" si="5"/>
        <v>77800</v>
      </c>
      <c r="N119" s="91">
        <f t="shared" si="8"/>
        <v>389000</v>
      </c>
      <c r="O119" s="92"/>
      <c r="P119" s="90">
        <f t="shared" si="6"/>
        <v>79000</v>
      </c>
      <c r="Q119" s="90">
        <f t="shared" si="7"/>
        <v>395000</v>
      </c>
    </row>
    <row r="120" spans="1:17" ht="28.5" customHeight="1" thickBot="1">
      <c r="A120" s="191" t="s">
        <v>54</v>
      </c>
      <c r="B120" s="192"/>
      <c r="C120" s="192"/>
      <c r="D120" s="192"/>
      <c r="E120" s="192"/>
      <c r="F120" s="192"/>
      <c r="G120" s="192"/>
      <c r="H120" s="192"/>
      <c r="I120" s="36">
        <v>612300</v>
      </c>
      <c r="J120" s="97"/>
      <c r="K120" s="37"/>
      <c r="M120" s="90"/>
      <c r="N120" s="91"/>
      <c r="O120" s="92"/>
      <c r="P120" s="90"/>
      <c r="Q120" s="90"/>
    </row>
    <row r="121" spans="1:17" ht="28.5" customHeight="1">
      <c r="A121" s="226" t="s">
        <v>187</v>
      </c>
      <c r="B121" s="182"/>
      <c r="C121" s="182"/>
      <c r="D121" s="182"/>
      <c r="E121" s="182"/>
      <c r="F121" s="182"/>
      <c r="G121" s="182"/>
      <c r="H121" s="182"/>
      <c r="I121" s="182"/>
      <c r="J121" s="182"/>
      <c r="K121" s="227"/>
      <c r="M121" s="90"/>
      <c r="N121" s="91"/>
      <c r="O121" s="92"/>
      <c r="P121" s="90"/>
      <c r="Q121" s="90"/>
    </row>
    <row r="122" spans="1:17" ht="28.5" customHeight="1">
      <c r="A122" s="13">
        <v>88</v>
      </c>
      <c r="B122" s="181" t="s">
        <v>184</v>
      </c>
      <c r="C122" s="182"/>
      <c r="D122" s="230" t="s">
        <v>185</v>
      </c>
      <c r="E122" s="182"/>
      <c r="F122" s="29">
        <v>2</v>
      </c>
      <c r="G122" s="14" t="s">
        <v>31</v>
      </c>
      <c r="H122" s="30">
        <v>75500</v>
      </c>
      <c r="I122" s="30">
        <v>151000</v>
      </c>
      <c r="J122" s="15"/>
      <c r="K122" s="16" t="s">
        <v>186</v>
      </c>
      <c r="M122" s="90">
        <f t="shared" si="5"/>
        <v>77800</v>
      </c>
      <c r="N122" s="91">
        <f t="shared" si="8"/>
        <v>155600</v>
      </c>
      <c r="O122" s="92"/>
      <c r="P122" s="90">
        <f t="shared" si="6"/>
        <v>79000</v>
      </c>
      <c r="Q122" s="90">
        <f t="shared" si="7"/>
        <v>158000</v>
      </c>
    </row>
    <row r="123" spans="1:17" ht="28.5" customHeight="1">
      <c r="A123" s="13">
        <v>89</v>
      </c>
      <c r="B123" s="181" t="s">
        <v>188</v>
      </c>
      <c r="C123" s="182"/>
      <c r="D123" s="230" t="s">
        <v>189</v>
      </c>
      <c r="E123" s="182"/>
      <c r="F123" s="29">
        <v>1</v>
      </c>
      <c r="G123" s="14" t="s">
        <v>14</v>
      </c>
      <c r="H123" s="30">
        <v>295000</v>
      </c>
      <c r="I123" s="30">
        <v>295000</v>
      </c>
      <c r="J123" s="15"/>
      <c r="K123" s="16" t="s">
        <v>190</v>
      </c>
      <c r="M123" s="90">
        <f t="shared" si="5"/>
        <v>304100</v>
      </c>
      <c r="N123" s="91">
        <f t="shared" si="8"/>
        <v>304100</v>
      </c>
      <c r="O123" s="92"/>
      <c r="P123" s="90">
        <f t="shared" si="6"/>
        <v>310000</v>
      </c>
      <c r="Q123" s="90">
        <f t="shared" si="7"/>
        <v>310000</v>
      </c>
    </row>
    <row r="124" spans="1:17" ht="28.5" customHeight="1">
      <c r="A124" s="13">
        <v>90</v>
      </c>
      <c r="B124" s="181" t="s">
        <v>23</v>
      </c>
      <c r="C124" s="182"/>
      <c r="D124" s="230" t="s">
        <v>24</v>
      </c>
      <c r="E124" s="182"/>
      <c r="F124" s="29">
        <v>1</v>
      </c>
      <c r="G124" s="14" t="s">
        <v>14</v>
      </c>
      <c r="H124" s="30">
        <v>68200</v>
      </c>
      <c r="I124" s="30">
        <v>68200</v>
      </c>
      <c r="J124" s="15"/>
      <c r="K124" s="16" t="s">
        <v>25</v>
      </c>
      <c r="M124" s="90">
        <f t="shared" si="5"/>
        <v>70300</v>
      </c>
      <c r="N124" s="91">
        <f t="shared" si="8"/>
        <v>70300</v>
      </c>
      <c r="O124" s="92"/>
      <c r="P124" s="90">
        <v>70000</v>
      </c>
      <c r="Q124" s="90">
        <f t="shared" si="7"/>
        <v>70000</v>
      </c>
    </row>
    <row r="125" spans="1:17" ht="28.5" customHeight="1" thickBot="1">
      <c r="A125" s="191" t="s">
        <v>54</v>
      </c>
      <c r="B125" s="192"/>
      <c r="C125" s="192"/>
      <c r="D125" s="192"/>
      <c r="E125" s="192"/>
      <c r="F125" s="192"/>
      <c r="G125" s="192"/>
      <c r="H125" s="192"/>
      <c r="I125" s="36">
        <v>514200</v>
      </c>
      <c r="J125" s="97"/>
      <c r="K125" s="37"/>
      <c r="M125" s="90"/>
      <c r="N125" s="91"/>
      <c r="O125" s="92"/>
      <c r="P125" s="90"/>
      <c r="Q125" s="90"/>
    </row>
    <row r="126" spans="1:17" ht="28.5" customHeight="1" thickBot="1">
      <c r="A126" s="194" t="s">
        <v>191</v>
      </c>
      <c r="B126" s="195"/>
      <c r="C126" s="195"/>
      <c r="D126" s="195"/>
      <c r="E126" s="195"/>
      <c r="F126" s="195"/>
      <c r="G126" s="195"/>
      <c r="H126" s="195"/>
      <c r="I126" s="35">
        <v>24694100</v>
      </c>
      <c r="J126" s="98"/>
      <c r="K126" s="46"/>
      <c r="M126" s="90"/>
      <c r="N126" s="91"/>
      <c r="O126" s="92"/>
      <c r="P126" s="90"/>
      <c r="Q126" s="90"/>
    </row>
    <row r="127" spans="1:17" ht="28.5" customHeight="1">
      <c r="A127" s="226" t="s">
        <v>192</v>
      </c>
      <c r="B127" s="182"/>
      <c r="C127" s="182"/>
      <c r="D127" s="182"/>
      <c r="E127" s="182"/>
      <c r="F127" s="182"/>
      <c r="G127" s="182"/>
      <c r="H127" s="182"/>
      <c r="I127" s="182"/>
      <c r="J127" s="182"/>
      <c r="K127" s="227"/>
      <c r="M127" s="90"/>
      <c r="N127" s="91"/>
      <c r="O127" s="92"/>
      <c r="P127" s="90"/>
      <c r="Q127" s="90"/>
    </row>
    <row r="128" spans="1:17" ht="28.5" customHeight="1">
      <c r="A128" s="13">
        <v>91</v>
      </c>
      <c r="B128" s="181" t="s">
        <v>193</v>
      </c>
      <c r="C128" s="182"/>
      <c r="D128" s="230"/>
      <c r="E128" s="182"/>
      <c r="F128" s="29">
        <v>1</v>
      </c>
      <c r="G128" s="14" t="s">
        <v>101</v>
      </c>
      <c r="H128" s="30">
        <v>3600000</v>
      </c>
      <c r="I128" s="30">
        <v>3600000</v>
      </c>
      <c r="J128" s="15"/>
      <c r="K128" s="16"/>
      <c r="M128" s="90">
        <v>3650000</v>
      </c>
      <c r="N128" s="91">
        <f t="shared" si="8"/>
        <v>3650000</v>
      </c>
      <c r="O128" s="92"/>
      <c r="P128" s="90">
        <v>3850000</v>
      </c>
      <c r="Q128" s="90">
        <f t="shared" si="7"/>
        <v>3850000</v>
      </c>
    </row>
    <row r="129" spans="1:17" ht="28.5" customHeight="1">
      <c r="A129" s="13">
        <v>92</v>
      </c>
      <c r="B129" s="181" t="s">
        <v>194</v>
      </c>
      <c r="C129" s="182"/>
      <c r="D129" s="230" t="s">
        <v>195</v>
      </c>
      <c r="E129" s="182"/>
      <c r="F129" s="29">
        <v>1</v>
      </c>
      <c r="G129" s="14" t="s">
        <v>101</v>
      </c>
      <c r="H129" s="30">
        <v>3600000</v>
      </c>
      <c r="I129" s="30">
        <v>3600000</v>
      </c>
      <c r="J129" s="15"/>
      <c r="K129" s="16"/>
      <c r="M129" s="90">
        <v>3650000</v>
      </c>
      <c r="N129" s="91">
        <f t="shared" si="8"/>
        <v>3650000</v>
      </c>
      <c r="O129" s="92"/>
      <c r="P129" s="90">
        <v>3850000</v>
      </c>
      <c r="Q129" s="90">
        <f t="shared" si="7"/>
        <v>3850000</v>
      </c>
    </row>
    <row r="130" spans="1:17" ht="28.5" customHeight="1" thickBot="1">
      <c r="A130" s="191" t="s">
        <v>54</v>
      </c>
      <c r="B130" s="192"/>
      <c r="C130" s="192"/>
      <c r="D130" s="192"/>
      <c r="E130" s="192"/>
      <c r="F130" s="192"/>
      <c r="G130" s="192"/>
      <c r="H130" s="192"/>
      <c r="I130" s="36">
        <v>7200000</v>
      </c>
      <c r="J130" s="97"/>
      <c r="K130" s="37"/>
      <c r="M130" s="90"/>
      <c r="N130" s="91"/>
      <c r="O130" s="92"/>
      <c r="P130" s="90"/>
      <c r="Q130" s="90"/>
    </row>
    <row r="131" spans="1:17" ht="28.5" customHeight="1" thickBot="1">
      <c r="A131" s="194" t="s">
        <v>196</v>
      </c>
      <c r="B131" s="195"/>
      <c r="C131" s="195"/>
      <c r="D131" s="195"/>
      <c r="E131" s="195"/>
      <c r="F131" s="195"/>
      <c r="G131" s="195"/>
      <c r="H131" s="195"/>
      <c r="I131" s="35">
        <v>7200000</v>
      </c>
      <c r="J131" s="98"/>
      <c r="K131" s="46"/>
      <c r="M131" s="90"/>
      <c r="N131" s="91"/>
      <c r="O131" s="92"/>
      <c r="P131" s="90"/>
      <c r="Q131" s="90"/>
    </row>
    <row r="132" spans="1:17" ht="28.5" customHeight="1" thickBot="1">
      <c r="A132" s="226" t="s">
        <v>197</v>
      </c>
      <c r="B132" s="182"/>
      <c r="C132" s="182"/>
      <c r="D132" s="182"/>
      <c r="E132" s="182"/>
      <c r="F132" s="182"/>
      <c r="G132" s="182"/>
      <c r="H132" s="182"/>
      <c r="I132" s="182"/>
      <c r="J132" s="182"/>
      <c r="K132" s="227"/>
      <c r="M132" s="90"/>
      <c r="N132" s="91"/>
      <c r="O132" s="92"/>
      <c r="P132" s="90"/>
      <c r="Q132" s="90"/>
    </row>
    <row r="133" spans="1:17" ht="21" customHeight="1" thickBot="1">
      <c r="A133" s="19" t="s">
        <v>0</v>
      </c>
      <c r="B133" s="200" t="s">
        <v>1</v>
      </c>
      <c r="C133" s="201"/>
      <c r="D133" s="200" t="s">
        <v>3</v>
      </c>
      <c r="E133" s="201"/>
      <c r="F133" s="100" t="s">
        <v>4</v>
      </c>
      <c r="G133" s="100" t="s">
        <v>5</v>
      </c>
      <c r="H133" s="100" t="s">
        <v>6</v>
      </c>
      <c r="I133" s="100" t="s">
        <v>7</v>
      </c>
      <c r="J133" s="100" t="s">
        <v>8</v>
      </c>
      <c r="K133" s="20" t="s">
        <v>9</v>
      </c>
      <c r="M133" s="90"/>
      <c r="N133" s="91"/>
      <c r="O133" s="92"/>
      <c r="P133" s="90"/>
      <c r="Q133" s="90"/>
    </row>
    <row r="134" spans="1:17" ht="28.5" customHeight="1" thickTop="1">
      <c r="A134" s="38">
        <v>93</v>
      </c>
      <c r="B134" s="210" t="s">
        <v>198</v>
      </c>
      <c r="C134" s="211"/>
      <c r="D134" s="228"/>
      <c r="E134" s="229"/>
      <c r="F134" s="53">
        <v>6</v>
      </c>
      <c r="G134" s="55" t="s">
        <v>14</v>
      </c>
      <c r="H134" s="57">
        <v>20000</v>
      </c>
      <c r="I134" s="57">
        <v>120000</v>
      </c>
      <c r="J134" s="59"/>
      <c r="K134" s="61"/>
      <c r="M134" s="90">
        <v>25000</v>
      </c>
      <c r="N134" s="91">
        <f t="shared" si="8"/>
        <v>150000</v>
      </c>
      <c r="O134" s="92"/>
      <c r="P134" s="90">
        <v>22000</v>
      </c>
      <c r="Q134" s="90">
        <f t="shared" si="7"/>
        <v>132000</v>
      </c>
    </row>
    <row r="135" spans="1:17" ht="28.5" customHeight="1">
      <c r="A135" s="51">
        <v>94</v>
      </c>
      <c r="B135" s="212" t="s">
        <v>199</v>
      </c>
      <c r="C135" s="213"/>
      <c r="D135" s="224"/>
      <c r="E135" s="225"/>
      <c r="F135" s="52">
        <v>3</v>
      </c>
      <c r="G135" s="54" t="s">
        <v>14</v>
      </c>
      <c r="H135" s="56">
        <v>42000</v>
      </c>
      <c r="I135" s="56">
        <v>126000</v>
      </c>
      <c r="J135" s="58"/>
      <c r="K135" s="60"/>
      <c r="M135" s="90">
        <v>45000</v>
      </c>
      <c r="N135" s="91">
        <f t="shared" si="8"/>
        <v>135000</v>
      </c>
      <c r="O135" s="92"/>
      <c r="P135" s="90">
        <v>44000</v>
      </c>
      <c r="Q135" s="90">
        <f t="shared" si="7"/>
        <v>132000</v>
      </c>
    </row>
    <row r="136" spans="1:17" ht="28.5" customHeight="1">
      <c r="A136" s="13">
        <v>95</v>
      </c>
      <c r="B136" s="181" t="s">
        <v>200</v>
      </c>
      <c r="C136" s="182"/>
      <c r="D136" s="230"/>
      <c r="E136" s="182"/>
      <c r="F136" s="29">
        <v>4</v>
      </c>
      <c r="G136" s="14" t="s">
        <v>14</v>
      </c>
      <c r="H136" s="30">
        <v>80000</v>
      </c>
      <c r="I136" s="30">
        <v>320000</v>
      </c>
      <c r="J136" s="15"/>
      <c r="K136" s="16"/>
      <c r="M136" s="90">
        <v>86000</v>
      </c>
      <c r="N136" s="91">
        <f t="shared" si="8"/>
        <v>344000</v>
      </c>
      <c r="O136" s="92"/>
      <c r="P136" s="90">
        <v>83000</v>
      </c>
      <c r="Q136" s="90">
        <f t="shared" si="7"/>
        <v>332000</v>
      </c>
    </row>
    <row r="137" spans="1:17" ht="28.5" customHeight="1">
      <c r="A137" s="13">
        <v>96</v>
      </c>
      <c r="B137" s="181" t="s">
        <v>201</v>
      </c>
      <c r="C137" s="182"/>
      <c r="D137" s="230"/>
      <c r="E137" s="182"/>
      <c r="F137" s="29">
        <v>55</v>
      </c>
      <c r="G137" s="14" t="s">
        <v>202</v>
      </c>
      <c r="H137" s="30">
        <v>1500</v>
      </c>
      <c r="I137" s="30">
        <v>82500</v>
      </c>
      <c r="J137" s="15"/>
      <c r="K137" s="16"/>
      <c r="M137" s="90">
        <v>1700</v>
      </c>
      <c r="N137" s="91">
        <f t="shared" si="8"/>
        <v>93500</v>
      </c>
      <c r="O137" s="92"/>
      <c r="P137" s="90">
        <v>1600</v>
      </c>
      <c r="Q137" s="90">
        <f t="shared" ref="Q137:Q183" si="9">P137*F137</f>
        <v>88000</v>
      </c>
    </row>
    <row r="138" spans="1:17" ht="28.5" customHeight="1">
      <c r="A138" s="13">
        <v>97</v>
      </c>
      <c r="B138" s="181" t="s">
        <v>203</v>
      </c>
      <c r="C138" s="182"/>
      <c r="D138" s="230" t="s">
        <v>204</v>
      </c>
      <c r="E138" s="182"/>
      <c r="F138" s="29">
        <v>6</v>
      </c>
      <c r="G138" s="14" t="s">
        <v>202</v>
      </c>
      <c r="H138" s="30">
        <v>28000</v>
      </c>
      <c r="I138" s="30">
        <v>168000</v>
      </c>
      <c r="J138" s="15"/>
      <c r="K138" s="16"/>
      <c r="M138" s="90">
        <v>32000</v>
      </c>
      <c r="N138" s="91">
        <f t="shared" si="8"/>
        <v>192000</v>
      </c>
      <c r="O138" s="92"/>
      <c r="P138" s="90">
        <v>30000</v>
      </c>
      <c r="Q138" s="90">
        <f t="shared" si="9"/>
        <v>180000</v>
      </c>
    </row>
    <row r="139" spans="1:17" ht="28.5" customHeight="1">
      <c r="A139" s="13">
        <v>98</v>
      </c>
      <c r="B139" s="181" t="s">
        <v>205</v>
      </c>
      <c r="C139" s="182"/>
      <c r="D139" s="230" t="s">
        <v>206</v>
      </c>
      <c r="E139" s="182"/>
      <c r="F139" s="29">
        <v>7</v>
      </c>
      <c r="G139" s="14" t="s">
        <v>207</v>
      </c>
      <c r="H139" s="30">
        <v>25000</v>
      </c>
      <c r="I139" s="30">
        <v>175000</v>
      </c>
      <c r="J139" s="15"/>
      <c r="K139" s="16"/>
      <c r="M139" s="90">
        <v>28000</v>
      </c>
      <c r="N139" s="91">
        <f t="shared" si="8"/>
        <v>196000</v>
      </c>
      <c r="O139" s="92"/>
      <c r="P139" s="90">
        <v>26000</v>
      </c>
      <c r="Q139" s="90">
        <f t="shared" si="9"/>
        <v>182000</v>
      </c>
    </row>
    <row r="140" spans="1:17" ht="28.5" customHeight="1">
      <c r="A140" s="13">
        <v>99</v>
      </c>
      <c r="B140" s="181" t="s">
        <v>208</v>
      </c>
      <c r="C140" s="182"/>
      <c r="D140" s="230" t="s">
        <v>209</v>
      </c>
      <c r="E140" s="182"/>
      <c r="F140" s="29">
        <v>2</v>
      </c>
      <c r="G140" s="14" t="s">
        <v>202</v>
      </c>
      <c r="H140" s="30">
        <v>35000</v>
      </c>
      <c r="I140" s="30">
        <v>70000</v>
      </c>
      <c r="J140" s="15"/>
      <c r="K140" s="16"/>
      <c r="M140" s="90">
        <v>37000</v>
      </c>
      <c r="N140" s="91">
        <f t="shared" si="8"/>
        <v>74000</v>
      </c>
      <c r="O140" s="92"/>
      <c r="P140" s="90">
        <v>36000</v>
      </c>
      <c r="Q140" s="90">
        <f t="shared" si="9"/>
        <v>72000</v>
      </c>
    </row>
    <row r="141" spans="1:17" ht="28.5" customHeight="1">
      <c r="A141" s="13">
        <v>100</v>
      </c>
      <c r="B141" s="181" t="s">
        <v>205</v>
      </c>
      <c r="C141" s="182"/>
      <c r="D141" s="230" t="s">
        <v>204</v>
      </c>
      <c r="E141" s="182"/>
      <c r="F141" s="29">
        <v>34</v>
      </c>
      <c r="G141" s="14" t="s">
        <v>202</v>
      </c>
      <c r="H141" s="30">
        <v>25000</v>
      </c>
      <c r="I141" s="30">
        <v>850000</v>
      </c>
      <c r="J141" s="15"/>
      <c r="K141" s="16"/>
      <c r="M141" s="90">
        <v>28000</v>
      </c>
      <c r="N141" s="91">
        <f t="shared" si="8"/>
        <v>952000</v>
      </c>
      <c r="O141" s="92"/>
      <c r="P141" s="90">
        <v>26000</v>
      </c>
      <c r="Q141" s="90">
        <f t="shared" si="9"/>
        <v>884000</v>
      </c>
    </row>
    <row r="142" spans="1:17" ht="28.5" customHeight="1">
      <c r="A142" s="13">
        <v>101</v>
      </c>
      <c r="B142" s="181" t="s">
        <v>205</v>
      </c>
      <c r="C142" s="182"/>
      <c r="D142" s="230" t="s">
        <v>206</v>
      </c>
      <c r="E142" s="182"/>
      <c r="F142" s="29">
        <v>65</v>
      </c>
      <c r="G142" s="14" t="s">
        <v>207</v>
      </c>
      <c r="H142" s="30">
        <v>3500</v>
      </c>
      <c r="I142" s="30">
        <v>227500</v>
      </c>
      <c r="J142" s="15"/>
      <c r="K142" s="16"/>
      <c r="M142" s="90">
        <v>3800</v>
      </c>
      <c r="N142" s="91">
        <f t="shared" si="8"/>
        <v>247000</v>
      </c>
      <c r="O142" s="92"/>
      <c r="P142" s="90">
        <v>4000</v>
      </c>
      <c r="Q142" s="90">
        <f t="shared" si="9"/>
        <v>260000</v>
      </c>
    </row>
    <row r="143" spans="1:17" ht="28.5" customHeight="1">
      <c r="A143" s="13">
        <v>102</v>
      </c>
      <c r="B143" s="181" t="s">
        <v>205</v>
      </c>
      <c r="C143" s="182"/>
      <c r="D143" s="230" t="s">
        <v>209</v>
      </c>
      <c r="E143" s="182"/>
      <c r="F143" s="29">
        <v>13</v>
      </c>
      <c r="G143" s="14" t="s">
        <v>202</v>
      </c>
      <c r="H143" s="30">
        <v>35000</v>
      </c>
      <c r="I143" s="30">
        <v>455000</v>
      </c>
      <c r="J143" s="15"/>
      <c r="K143" s="16"/>
      <c r="M143" s="90">
        <v>37000</v>
      </c>
      <c r="N143" s="91">
        <f t="shared" si="8"/>
        <v>481000</v>
      </c>
      <c r="O143" s="92"/>
      <c r="P143" s="90">
        <v>40000</v>
      </c>
      <c r="Q143" s="90">
        <f t="shared" si="9"/>
        <v>520000</v>
      </c>
    </row>
    <row r="144" spans="1:17" ht="28.5" customHeight="1">
      <c r="A144" s="13">
        <v>103</v>
      </c>
      <c r="B144" s="181" t="s">
        <v>210</v>
      </c>
      <c r="C144" s="182"/>
      <c r="D144" s="230"/>
      <c r="E144" s="182"/>
      <c r="F144" s="29">
        <v>130</v>
      </c>
      <c r="G144" s="14" t="s">
        <v>14</v>
      </c>
      <c r="H144" s="29">
        <v>600</v>
      </c>
      <c r="I144" s="30">
        <v>78000</v>
      </c>
      <c r="J144" s="15"/>
      <c r="K144" s="16"/>
      <c r="M144" s="90">
        <v>750</v>
      </c>
      <c r="N144" s="91">
        <f t="shared" si="8"/>
        <v>97500</v>
      </c>
      <c r="O144" s="92"/>
      <c r="P144" s="90">
        <v>700</v>
      </c>
      <c r="Q144" s="90">
        <f t="shared" si="9"/>
        <v>91000</v>
      </c>
    </row>
    <row r="145" spans="1:17" ht="28.5" customHeight="1">
      <c r="A145" s="13">
        <v>104</v>
      </c>
      <c r="B145" s="181" t="s">
        <v>211</v>
      </c>
      <c r="C145" s="182"/>
      <c r="D145" s="230"/>
      <c r="E145" s="182"/>
      <c r="F145" s="29">
        <v>1</v>
      </c>
      <c r="G145" s="14" t="s">
        <v>212</v>
      </c>
      <c r="H145" s="30">
        <v>18000</v>
      </c>
      <c r="I145" s="30">
        <v>18000</v>
      </c>
      <c r="J145" s="15"/>
      <c r="K145" s="16"/>
      <c r="M145" s="90">
        <v>19000</v>
      </c>
      <c r="N145" s="91">
        <f t="shared" si="8"/>
        <v>19000</v>
      </c>
      <c r="O145" s="92"/>
      <c r="P145" s="90">
        <v>20000</v>
      </c>
      <c r="Q145" s="90">
        <f t="shared" si="9"/>
        <v>20000</v>
      </c>
    </row>
    <row r="146" spans="1:17" ht="28.5" customHeight="1">
      <c r="A146" s="13">
        <v>105</v>
      </c>
      <c r="B146" s="181" t="s">
        <v>213</v>
      </c>
      <c r="C146" s="182"/>
      <c r="D146" s="230"/>
      <c r="E146" s="182"/>
      <c r="F146" s="29">
        <v>1</v>
      </c>
      <c r="G146" s="14" t="s">
        <v>101</v>
      </c>
      <c r="H146" s="30">
        <v>10000</v>
      </c>
      <c r="I146" s="30">
        <v>10000</v>
      </c>
      <c r="J146" s="15"/>
      <c r="K146" s="16"/>
      <c r="M146" s="90">
        <v>11000</v>
      </c>
      <c r="N146" s="91">
        <f t="shared" si="8"/>
        <v>11000</v>
      </c>
      <c r="O146" s="92"/>
      <c r="P146" s="90">
        <v>12000</v>
      </c>
      <c r="Q146" s="90">
        <f t="shared" si="9"/>
        <v>12000</v>
      </c>
    </row>
    <row r="147" spans="1:17" ht="28.5" customHeight="1">
      <c r="A147" s="13">
        <v>106</v>
      </c>
      <c r="B147" s="181" t="s">
        <v>214</v>
      </c>
      <c r="C147" s="182"/>
      <c r="D147" s="230"/>
      <c r="E147" s="182"/>
      <c r="F147" s="29">
        <v>3</v>
      </c>
      <c r="G147" s="14" t="s">
        <v>101</v>
      </c>
      <c r="H147" s="30">
        <v>30000</v>
      </c>
      <c r="I147" s="30">
        <v>90000</v>
      </c>
      <c r="J147" s="15"/>
      <c r="K147" s="16"/>
      <c r="M147" s="90">
        <v>35000</v>
      </c>
      <c r="N147" s="91">
        <f t="shared" si="8"/>
        <v>105000</v>
      </c>
      <c r="O147" s="92"/>
      <c r="P147" s="90">
        <v>40000</v>
      </c>
      <c r="Q147" s="90">
        <f t="shared" si="9"/>
        <v>120000</v>
      </c>
    </row>
    <row r="148" spans="1:17" ht="28.5" customHeight="1">
      <c r="A148" s="13">
        <v>107</v>
      </c>
      <c r="B148" s="181" t="s">
        <v>215</v>
      </c>
      <c r="C148" s="182"/>
      <c r="D148" s="230"/>
      <c r="E148" s="182"/>
      <c r="F148" s="30">
        <v>1000</v>
      </c>
      <c r="G148" s="14" t="s">
        <v>18</v>
      </c>
      <c r="H148" s="29">
        <v>250</v>
      </c>
      <c r="I148" s="30">
        <v>250000</v>
      </c>
      <c r="J148" s="15"/>
      <c r="K148" s="16"/>
      <c r="M148" s="90">
        <v>300</v>
      </c>
      <c r="N148" s="91">
        <f t="shared" si="8"/>
        <v>300000</v>
      </c>
      <c r="O148" s="92"/>
      <c r="P148" s="90">
        <v>280</v>
      </c>
      <c r="Q148" s="90">
        <f t="shared" si="9"/>
        <v>280000</v>
      </c>
    </row>
    <row r="149" spans="1:17" ht="28.5" customHeight="1">
      <c r="A149" s="13">
        <v>108</v>
      </c>
      <c r="B149" s="181" t="s">
        <v>216</v>
      </c>
      <c r="C149" s="182"/>
      <c r="D149" s="230"/>
      <c r="E149" s="182"/>
      <c r="F149" s="29">
        <v>30</v>
      </c>
      <c r="G149" s="14" t="s">
        <v>18</v>
      </c>
      <c r="H149" s="29">
        <v>350</v>
      </c>
      <c r="I149" s="30">
        <v>10500</v>
      </c>
      <c r="J149" s="15"/>
      <c r="K149" s="16"/>
      <c r="M149" s="90">
        <v>400</v>
      </c>
      <c r="N149" s="91">
        <f t="shared" si="8"/>
        <v>12000</v>
      </c>
      <c r="O149" s="92"/>
      <c r="P149" s="90">
        <v>400</v>
      </c>
      <c r="Q149" s="90">
        <f t="shared" si="9"/>
        <v>12000</v>
      </c>
    </row>
    <row r="150" spans="1:17" ht="28.5" customHeight="1">
      <c r="A150" s="13">
        <v>109</v>
      </c>
      <c r="B150" s="181" t="s">
        <v>217</v>
      </c>
      <c r="C150" s="182"/>
      <c r="D150" s="230"/>
      <c r="E150" s="182"/>
      <c r="F150" s="29">
        <v>30</v>
      </c>
      <c r="G150" s="14" t="s">
        <v>18</v>
      </c>
      <c r="H150" s="29">
        <v>180</v>
      </c>
      <c r="I150" s="30">
        <v>5400</v>
      </c>
      <c r="J150" s="15"/>
      <c r="K150" s="16"/>
      <c r="M150" s="90">
        <v>190</v>
      </c>
      <c r="N150" s="91">
        <f t="shared" si="8"/>
        <v>5700</v>
      </c>
      <c r="O150" s="92"/>
      <c r="P150" s="90">
        <v>200</v>
      </c>
      <c r="Q150" s="90">
        <f t="shared" si="9"/>
        <v>6000</v>
      </c>
    </row>
    <row r="151" spans="1:17" ht="28.5" customHeight="1">
      <c r="A151" s="13">
        <v>110</v>
      </c>
      <c r="B151" s="181" t="s">
        <v>218</v>
      </c>
      <c r="C151" s="182"/>
      <c r="D151" s="230"/>
      <c r="E151" s="182"/>
      <c r="F151" s="29">
        <v>30</v>
      </c>
      <c r="G151" s="14" t="s">
        <v>18</v>
      </c>
      <c r="H151" s="29">
        <v>100</v>
      </c>
      <c r="I151" s="30">
        <v>3000</v>
      </c>
      <c r="J151" s="15"/>
      <c r="K151" s="16"/>
      <c r="M151" s="90">
        <v>120</v>
      </c>
      <c r="N151" s="91">
        <f t="shared" si="8"/>
        <v>3600</v>
      </c>
      <c r="O151" s="92"/>
      <c r="P151" s="90">
        <v>120</v>
      </c>
      <c r="Q151" s="90">
        <f t="shared" si="9"/>
        <v>3600</v>
      </c>
    </row>
    <row r="152" spans="1:17" ht="28.5" customHeight="1">
      <c r="A152" s="13">
        <v>111</v>
      </c>
      <c r="B152" s="181" t="s">
        <v>219</v>
      </c>
      <c r="C152" s="182"/>
      <c r="D152" s="230"/>
      <c r="E152" s="182"/>
      <c r="F152" s="30">
        <v>1800</v>
      </c>
      <c r="G152" s="14" t="s">
        <v>18</v>
      </c>
      <c r="H152" s="29">
        <v>20</v>
      </c>
      <c r="I152" s="30">
        <v>36000</v>
      </c>
      <c r="J152" s="15"/>
      <c r="K152" s="16"/>
      <c r="M152" s="90">
        <v>20</v>
      </c>
      <c r="N152" s="91">
        <f t="shared" si="8"/>
        <v>36000</v>
      </c>
      <c r="O152" s="92"/>
      <c r="P152" s="90">
        <v>30</v>
      </c>
      <c r="Q152" s="90">
        <f t="shared" si="9"/>
        <v>54000</v>
      </c>
    </row>
    <row r="153" spans="1:17" ht="28.5" customHeight="1">
      <c r="A153" s="13">
        <v>112</v>
      </c>
      <c r="B153" s="181" t="s">
        <v>220</v>
      </c>
      <c r="C153" s="182"/>
      <c r="D153" s="230"/>
      <c r="E153" s="182"/>
      <c r="F153" s="29">
        <v>500</v>
      </c>
      <c r="G153" s="14" t="s">
        <v>18</v>
      </c>
      <c r="H153" s="29">
        <v>20</v>
      </c>
      <c r="I153" s="30">
        <v>10000</v>
      </c>
      <c r="J153" s="15"/>
      <c r="K153" s="16"/>
      <c r="M153" s="90">
        <v>40</v>
      </c>
      <c r="N153" s="91">
        <f t="shared" si="8"/>
        <v>20000</v>
      </c>
      <c r="O153" s="92"/>
      <c r="P153" s="90">
        <v>30</v>
      </c>
      <c r="Q153" s="90">
        <f t="shared" si="9"/>
        <v>15000</v>
      </c>
    </row>
    <row r="154" spans="1:17" ht="28.5" customHeight="1">
      <c r="A154" s="13">
        <v>113</v>
      </c>
      <c r="B154" s="181" t="s">
        <v>221</v>
      </c>
      <c r="C154" s="182"/>
      <c r="D154" s="230"/>
      <c r="E154" s="182"/>
      <c r="F154" s="29">
        <v>30</v>
      </c>
      <c r="G154" s="14" t="s">
        <v>18</v>
      </c>
      <c r="H154" s="29">
        <v>300</v>
      </c>
      <c r="I154" s="30">
        <v>9000</v>
      </c>
      <c r="J154" s="15"/>
      <c r="K154" s="16"/>
      <c r="M154" s="90">
        <v>350</v>
      </c>
      <c r="N154" s="91">
        <f t="shared" si="8"/>
        <v>10500</v>
      </c>
      <c r="O154" s="92"/>
      <c r="P154" s="90">
        <v>300</v>
      </c>
      <c r="Q154" s="90">
        <f t="shared" si="9"/>
        <v>9000</v>
      </c>
    </row>
    <row r="155" spans="1:17" ht="28.5" customHeight="1">
      <c r="A155" s="13">
        <v>114</v>
      </c>
      <c r="B155" s="181" t="s">
        <v>222</v>
      </c>
      <c r="C155" s="182"/>
      <c r="D155" s="230"/>
      <c r="E155" s="182"/>
      <c r="F155" s="29">
        <v>4</v>
      </c>
      <c r="G155" s="14" t="s">
        <v>212</v>
      </c>
      <c r="H155" s="29">
        <v>350</v>
      </c>
      <c r="I155" s="30">
        <v>1400</v>
      </c>
      <c r="J155" s="15"/>
      <c r="K155" s="16"/>
      <c r="M155" s="90">
        <v>350</v>
      </c>
      <c r="N155" s="91">
        <f t="shared" ref="N155:N216" si="10">M155*F155</f>
        <v>1400</v>
      </c>
      <c r="O155" s="92"/>
      <c r="P155" s="90">
        <v>300</v>
      </c>
      <c r="Q155" s="90">
        <f t="shared" si="9"/>
        <v>1200</v>
      </c>
    </row>
    <row r="156" spans="1:17" ht="28.5" customHeight="1">
      <c r="A156" s="13">
        <v>115</v>
      </c>
      <c r="B156" s="181" t="s">
        <v>223</v>
      </c>
      <c r="C156" s="182"/>
      <c r="D156" s="230"/>
      <c r="E156" s="182"/>
      <c r="F156" s="30">
        <v>7000</v>
      </c>
      <c r="G156" s="14" t="s">
        <v>224</v>
      </c>
      <c r="H156" s="29">
        <v>120</v>
      </c>
      <c r="I156" s="30">
        <v>840000</v>
      </c>
      <c r="J156" s="15"/>
      <c r="K156" s="16"/>
      <c r="M156" s="90">
        <v>150</v>
      </c>
      <c r="N156" s="91">
        <f t="shared" si="10"/>
        <v>1050000</v>
      </c>
      <c r="O156" s="92"/>
      <c r="P156" s="90">
        <v>100</v>
      </c>
      <c r="Q156" s="90">
        <f t="shared" si="9"/>
        <v>700000</v>
      </c>
    </row>
    <row r="157" spans="1:17" ht="28.5" customHeight="1">
      <c r="A157" s="13">
        <v>116</v>
      </c>
      <c r="B157" s="181" t="s">
        <v>225</v>
      </c>
      <c r="C157" s="182"/>
      <c r="D157" s="230"/>
      <c r="E157" s="182"/>
      <c r="F157" s="29">
        <v>3</v>
      </c>
      <c r="G157" s="14" t="s">
        <v>101</v>
      </c>
      <c r="H157" s="30">
        <v>20000</v>
      </c>
      <c r="I157" s="30">
        <v>60000</v>
      </c>
      <c r="J157" s="15"/>
      <c r="K157" s="16"/>
      <c r="M157" s="90">
        <v>25000</v>
      </c>
      <c r="N157" s="91">
        <f t="shared" si="10"/>
        <v>75000</v>
      </c>
      <c r="O157" s="92"/>
      <c r="P157" s="90">
        <v>22000</v>
      </c>
      <c r="Q157" s="90">
        <f t="shared" si="9"/>
        <v>66000</v>
      </c>
    </row>
    <row r="158" spans="1:17" ht="28.5" customHeight="1">
      <c r="A158" s="13">
        <v>117</v>
      </c>
      <c r="B158" s="181" t="s">
        <v>226</v>
      </c>
      <c r="C158" s="182"/>
      <c r="D158" s="230"/>
      <c r="E158" s="182"/>
      <c r="F158" s="29">
        <v>2</v>
      </c>
      <c r="G158" s="14" t="s">
        <v>101</v>
      </c>
      <c r="H158" s="30">
        <v>150000</v>
      </c>
      <c r="I158" s="30">
        <v>300000</v>
      </c>
      <c r="J158" s="15"/>
      <c r="K158" s="16"/>
      <c r="M158" s="90">
        <v>180000</v>
      </c>
      <c r="N158" s="91">
        <f t="shared" si="10"/>
        <v>360000</v>
      </c>
      <c r="O158" s="92"/>
      <c r="P158" s="90">
        <v>165000</v>
      </c>
      <c r="Q158" s="90">
        <f t="shared" si="9"/>
        <v>330000</v>
      </c>
    </row>
    <row r="159" spans="1:17" ht="28.5" customHeight="1">
      <c r="A159" s="13">
        <v>118</v>
      </c>
      <c r="B159" s="181" t="s">
        <v>227</v>
      </c>
      <c r="C159" s="182"/>
      <c r="D159" s="230"/>
      <c r="E159" s="182"/>
      <c r="F159" s="29">
        <v>1</v>
      </c>
      <c r="G159" s="14" t="s">
        <v>101</v>
      </c>
      <c r="H159" s="30">
        <v>450000</v>
      </c>
      <c r="I159" s="30">
        <v>450000</v>
      </c>
      <c r="J159" s="15"/>
      <c r="K159" s="16"/>
      <c r="M159" s="90">
        <v>500000</v>
      </c>
      <c r="N159" s="91">
        <f t="shared" si="10"/>
        <v>500000</v>
      </c>
      <c r="O159" s="92"/>
      <c r="P159" s="90">
        <v>470000</v>
      </c>
      <c r="Q159" s="90">
        <f t="shared" si="9"/>
        <v>470000</v>
      </c>
    </row>
    <row r="160" spans="1:17" ht="28.5" customHeight="1">
      <c r="A160" s="234" t="s">
        <v>54</v>
      </c>
      <c r="B160" s="235"/>
      <c r="C160" s="235"/>
      <c r="D160" s="235"/>
      <c r="E160" s="235"/>
      <c r="F160" s="235"/>
      <c r="G160" s="235"/>
      <c r="H160" s="235"/>
      <c r="I160" s="49">
        <v>4765300</v>
      </c>
      <c r="J160" s="101"/>
      <c r="K160" s="50"/>
      <c r="M160" s="90"/>
      <c r="N160" s="91"/>
      <c r="O160" s="92"/>
      <c r="P160" s="90"/>
      <c r="Q160" s="90"/>
    </row>
    <row r="161" spans="1:17" ht="28.5" customHeight="1" thickBot="1">
      <c r="A161" s="236" t="s">
        <v>196</v>
      </c>
      <c r="B161" s="237"/>
      <c r="C161" s="237"/>
      <c r="D161" s="237"/>
      <c r="E161" s="237"/>
      <c r="F161" s="237"/>
      <c r="G161" s="237"/>
      <c r="H161" s="237"/>
      <c r="I161" s="47">
        <v>4765300</v>
      </c>
      <c r="J161" s="102"/>
      <c r="K161" s="48"/>
      <c r="M161" s="90"/>
      <c r="N161" s="91"/>
      <c r="O161" s="92"/>
      <c r="P161" s="90"/>
      <c r="Q161" s="90"/>
    </row>
    <row r="162" spans="1:17" ht="28.5" customHeight="1">
      <c r="A162" s="226" t="s">
        <v>228</v>
      </c>
      <c r="B162" s="182"/>
      <c r="C162" s="182"/>
      <c r="D162" s="182"/>
      <c r="E162" s="182"/>
      <c r="F162" s="182"/>
      <c r="G162" s="182"/>
      <c r="H162" s="182"/>
      <c r="I162" s="182"/>
      <c r="J162" s="182"/>
      <c r="K162" s="227"/>
      <c r="M162" s="90"/>
      <c r="N162" s="91"/>
      <c r="O162" s="92"/>
      <c r="P162" s="90"/>
      <c r="Q162" s="90"/>
    </row>
    <row r="163" spans="1:17" ht="28.5" customHeight="1">
      <c r="A163" s="226" t="s">
        <v>229</v>
      </c>
      <c r="B163" s="182"/>
      <c r="C163" s="182"/>
      <c r="D163" s="182"/>
      <c r="E163" s="182"/>
      <c r="F163" s="182"/>
      <c r="G163" s="182"/>
      <c r="H163" s="182"/>
      <c r="I163" s="182"/>
      <c r="J163" s="182"/>
      <c r="K163" s="227"/>
      <c r="M163" s="90"/>
      <c r="N163" s="91"/>
      <c r="O163" s="92"/>
      <c r="P163" s="90"/>
      <c r="Q163" s="90"/>
    </row>
    <row r="164" spans="1:17" ht="28.5" customHeight="1">
      <c r="A164" s="226" t="s">
        <v>230</v>
      </c>
      <c r="B164" s="182"/>
      <c r="C164" s="182"/>
      <c r="D164" s="182"/>
      <c r="E164" s="182"/>
      <c r="F164" s="182"/>
      <c r="G164" s="182"/>
      <c r="H164" s="182"/>
      <c r="I164" s="182"/>
      <c r="J164" s="182"/>
      <c r="K164" s="227"/>
      <c r="M164" s="90"/>
      <c r="N164" s="91"/>
      <c r="O164" s="92"/>
      <c r="P164" s="90"/>
      <c r="Q164" s="90"/>
    </row>
    <row r="165" spans="1:17" ht="28.5" customHeight="1">
      <c r="A165" s="13">
        <v>119</v>
      </c>
      <c r="B165" s="181" t="s">
        <v>231</v>
      </c>
      <c r="C165" s="182"/>
      <c r="D165" s="230"/>
      <c r="E165" s="182"/>
      <c r="F165" s="29">
        <v>1</v>
      </c>
      <c r="G165" s="14" t="s">
        <v>101</v>
      </c>
      <c r="H165" s="30">
        <v>150000</v>
      </c>
      <c r="I165" s="30">
        <v>150000</v>
      </c>
      <c r="J165" s="15"/>
      <c r="K165" s="16"/>
      <c r="M165" s="90">
        <v>165000</v>
      </c>
      <c r="N165" s="91">
        <f t="shared" si="10"/>
        <v>165000</v>
      </c>
      <c r="O165" s="92"/>
      <c r="P165" s="90">
        <v>160000</v>
      </c>
      <c r="Q165" s="90">
        <f t="shared" si="9"/>
        <v>160000</v>
      </c>
    </row>
    <row r="166" spans="1:17" ht="28.5" customHeight="1">
      <c r="A166" s="13">
        <v>120</v>
      </c>
      <c r="B166" s="181" t="s">
        <v>232</v>
      </c>
      <c r="C166" s="182"/>
      <c r="D166" s="230"/>
      <c r="E166" s="182"/>
      <c r="F166" s="29">
        <v>1</v>
      </c>
      <c r="G166" s="14" t="s">
        <v>101</v>
      </c>
      <c r="H166" s="30">
        <v>55000</v>
      </c>
      <c r="I166" s="30">
        <v>55000</v>
      </c>
      <c r="J166" s="15"/>
      <c r="K166" s="16"/>
      <c r="M166" s="90">
        <v>50000</v>
      </c>
      <c r="N166" s="91">
        <f t="shared" si="10"/>
        <v>50000</v>
      </c>
      <c r="O166" s="92"/>
      <c r="P166" s="90">
        <v>58000</v>
      </c>
      <c r="Q166" s="90">
        <f t="shared" si="9"/>
        <v>58000</v>
      </c>
    </row>
    <row r="167" spans="1:17" ht="28.5" customHeight="1">
      <c r="A167" s="13">
        <v>121</v>
      </c>
      <c r="B167" s="181" t="s">
        <v>233</v>
      </c>
      <c r="C167" s="182"/>
      <c r="D167" s="230"/>
      <c r="E167" s="182"/>
      <c r="F167" s="29">
        <v>1</v>
      </c>
      <c r="G167" s="14" t="s">
        <v>101</v>
      </c>
      <c r="H167" s="30">
        <v>35000</v>
      </c>
      <c r="I167" s="30">
        <v>35000</v>
      </c>
      <c r="J167" s="15"/>
      <c r="K167" s="16"/>
      <c r="M167" s="90">
        <v>38000</v>
      </c>
      <c r="N167" s="91">
        <f t="shared" si="10"/>
        <v>38000</v>
      </c>
      <c r="O167" s="92"/>
      <c r="P167" s="90">
        <v>36000</v>
      </c>
      <c r="Q167" s="90">
        <f t="shared" si="9"/>
        <v>36000</v>
      </c>
    </row>
    <row r="168" spans="1:17" ht="28.5" customHeight="1">
      <c r="A168" s="226" t="s">
        <v>234</v>
      </c>
      <c r="B168" s="182"/>
      <c r="C168" s="182"/>
      <c r="D168" s="182"/>
      <c r="E168" s="182"/>
      <c r="F168" s="182"/>
      <c r="G168" s="182"/>
      <c r="H168" s="182"/>
      <c r="I168" s="182"/>
      <c r="J168" s="182"/>
      <c r="K168" s="227"/>
      <c r="M168" s="90"/>
      <c r="N168" s="91"/>
      <c r="O168" s="92"/>
      <c r="P168" s="90"/>
      <c r="Q168" s="90"/>
    </row>
    <row r="169" spans="1:17" ht="28.5" customHeight="1">
      <c r="A169" s="13">
        <v>122</v>
      </c>
      <c r="B169" s="181" t="s">
        <v>235</v>
      </c>
      <c r="C169" s="182"/>
      <c r="D169" s="230" t="s">
        <v>236</v>
      </c>
      <c r="E169" s="182"/>
      <c r="F169" s="29">
        <v>1</v>
      </c>
      <c r="G169" s="14" t="s">
        <v>101</v>
      </c>
      <c r="H169" s="30">
        <v>150000</v>
      </c>
      <c r="I169" s="30">
        <v>150000</v>
      </c>
      <c r="J169" s="15"/>
      <c r="K169" s="16"/>
      <c r="M169" s="90">
        <v>160000</v>
      </c>
      <c r="N169" s="91">
        <f t="shared" si="10"/>
        <v>160000</v>
      </c>
      <c r="O169" s="92"/>
      <c r="P169" s="90">
        <v>165000</v>
      </c>
      <c r="Q169" s="90">
        <f t="shared" si="9"/>
        <v>165000</v>
      </c>
    </row>
    <row r="170" spans="1:17" ht="28.5" customHeight="1">
      <c r="A170" s="13">
        <v>123</v>
      </c>
      <c r="B170" s="181" t="s">
        <v>237</v>
      </c>
      <c r="C170" s="182"/>
      <c r="D170" s="230"/>
      <c r="E170" s="182"/>
      <c r="F170" s="29">
        <v>128</v>
      </c>
      <c r="G170" s="14" t="s">
        <v>238</v>
      </c>
      <c r="H170" s="30">
        <v>1100</v>
      </c>
      <c r="I170" s="30">
        <v>140800</v>
      </c>
      <c r="J170" s="15"/>
      <c r="K170" s="16"/>
      <c r="M170" s="90">
        <v>1200</v>
      </c>
      <c r="N170" s="91">
        <f t="shared" si="10"/>
        <v>153600</v>
      </c>
      <c r="O170" s="92"/>
      <c r="P170" s="90">
        <v>1300</v>
      </c>
      <c r="Q170" s="90">
        <f t="shared" si="9"/>
        <v>166400</v>
      </c>
    </row>
    <row r="171" spans="1:17" ht="28.5" customHeight="1">
      <c r="A171" s="13">
        <v>124</v>
      </c>
      <c r="B171" s="181" t="s">
        <v>239</v>
      </c>
      <c r="C171" s="182"/>
      <c r="D171" s="230" t="s">
        <v>240</v>
      </c>
      <c r="E171" s="182"/>
      <c r="F171" s="29">
        <v>148</v>
      </c>
      <c r="G171" s="14" t="s">
        <v>238</v>
      </c>
      <c r="H171" s="30">
        <v>5500</v>
      </c>
      <c r="I171" s="30">
        <v>814000</v>
      </c>
      <c r="J171" s="15"/>
      <c r="K171" s="16"/>
      <c r="M171" s="90">
        <v>6000</v>
      </c>
      <c r="N171" s="91">
        <f t="shared" si="10"/>
        <v>888000</v>
      </c>
      <c r="O171" s="92"/>
      <c r="P171" s="90">
        <v>5800</v>
      </c>
      <c r="Q171" s="90">
        <f t="shared" si="9"/>
        <v>858400</v>
      </c>
    </row>
    <row r="172" spans="1:17" ht="28.5" customHeight="1">
      <c r="A172" s="13">
        <v>125</v>
      </c>
      <c r="B172" s="181" t="s">
        <v>241</v>
      </c>
      <c r="C172" s="182"/>
      <c r="D172" s="230" t="s">
        <v>242</v>
      </c>
      <c r="E172" s="182"/>
      <c r="F172" s="29">
        <v>1</v>
      </c>
      <c r="G172" s="14" t="s">
        <v>101</v>
      </c>
      <c r="H172" s="30">
        <v>200000</v>
      </c>
      <c r="I172" s="30">
        <v>200000</v>
      </c>
      <c r="J172" s="15"/>
      <c r="K172" s="16"/>
      <c r="M172" s="90">
        <v>240000</v>
      </c>
      <c r="N172" s="91">
        <f t="shared" si="10"/>
        <v>240000</v>
      </c>
      <c r="O172" s="92"/>
      <c r="P172" s="90">
        <v>220000</v>
      </c>
      <c r="Q172" s="90">
        <f t="shared" si="9"/>
        <v>220000</v>
      </c>
    </row>
    <row r="173" spans="1:17" ht="28.5" customHeight="1">
      <c r="A173" s="226" t="s">
        <v>243</v>
      </c>
      <c r="B173" s="182"/>
      <c r="C173" s="182"/>
      <c r="D173" s="182"/>
      <c r="E173" s="182"/>
      <c r="F173" s="182"/>
      <c r="G173" s="182"/>
      <c r="H173" s="182"/>
      <c r="I173" s="182"/>
      <c r="J173" s="182"/>
      <c r="K173" s="227"/>
      <c r="M173" s="90"/>
      <c r="N173" s="91"/>
      <c r="O173" s="92"/>
      <c r="P173" s="90"/>
      <c r="Q173" s="90"/>
    </row>
    <row r="174" spans="1:17" ht="28.5" customHeight="1">
      <c r="A174" s="226" t="s">
        <v>230</v>
      </c>
      <c r="B174" s="182"/>
      <c r="C174" s="182"/>
      <c r="D174" s="182"/>
      <c r="E174" s="182"/>
      <c r="F174" s="182"/>
      <c r="G174" s="182"/>
      <c r="H174" s="182"/>
      <c r="I174" s="182"/>
      <c r="J174" s="182"/>
      <c r="K174" s="227"/>
      <c r="M174" s="90"/>
      <c r="N174" s="91"/>
      <c r="O174" s="92"/>
      <c r="P174" s="90"/>
      <c r="Q174" s="90"/>
    </row>
    <row r="175" spans="1:17" ht="28.5" customHeight="1">
      <c r="A175" s="13">
        <v>126</v>
      </c>
      <c r="B175" s="181" t="s">
        <v>231</v>
      </c>
      <c r="C175" s="182"/>
      <c r="D175" s="230"/>
      <c r="E175" s="182"/>
      <c r="F175" s="29">
        <v>1</v>
      </c>
      <c r="G175" s="14" t="s">
        <v>101</v>
      </c>
      <c r="H175" s="30">
        <v>150000</v>
      </c>
      <c r="I175" s="30">
        <v>150000</v>
      </c>
      <c r="J175" s="15"/>
      <c r="K175" s="16"/>
      <c r="M175" s="90">
        <v>155000</v>
      </c>
      <c r="N175" s="91">
        <f t="shared" si="10"/>
        <v>155000</v>
      </c>
      <c r="O175" s="92"/>
      <c r="P175" s="90">
        <v>160000</v>
      </c>
      <c r="Q175" s="90">
        <f t="shared" si="9"/>
        <v>160000</v>
      </c>
    </row>
    <row r="176" spans="1:17" ht="28.5" customHeight="1">
      <c r="A176" s="13">
        <v>127</v>
      </c>
      <c r="B176" s="181" t="s">
        <v>232</v>
      </c>
      <c r="C176" s="182"/>
      <c r="D176" s="230"/>
      <c r="E176" s="182"/>
      <c r="F176" s="29">
        <v>1</v>
      </c>
      <c r="G176" s="14" t="s">
        <v>101</v>
      </c>
      <c r="H176" s="30">
        <v>55000</v>
      </c>
      <c r="I176" s="30">
        <v>55000</v>
      </c>
      <c r="J176" s="15"/>
      <c r="K176" s="16"/>
      <c r="M176" s="90">
        <v>58000</v>
      </c>
      <c r="N176" s="91">
        <f t="shared" si="10"/>
        <v>58000</v>
      </c>
      <c r="O176" s="92"/>
      <c r="P176" s="90">
        <v>60000</v>
      </c>
      <c r="Q176" s="90">
        <f t="shared" si="9"/>
        <v>60000</v>
      </c>
    </row>
    <row r="177" spans="1:17" ht="28.5" customHeight="1">
      <c r="A177" s="13">
        <v>128</v>
      </c>
      <c r="B177" s="181" t="s">
        <v>233</v>
      </c>
      <c r="C177" s="182"/>
      <c r="D177" s="230"/>
      <c r="E177" s="182"/>
      <c r="F177" s="29">
        <v>1</v>
      </c>
      <c r="G177" s="14" t="s">
        <v>101</v>
      </c>
      <c r="H177" s="30">
        <v>35000</v>
      </c>
      <c r="I177" s="30">
        <v>35000</v>
      </c>
      <c r="J177" s="15"/>
      <c r="K177" s="16"/>
      <c r="M177" s="90">
        <f t="shared" ref="M177:M188" si="11">ROUNDDOWN(H177/0.97,-2)</f>
        <v>36000</v>
      </c>
      <c r="N177" s="91">
        <f t="shared" si="10"/>
        <v>36000</v>
      </c>
      <c r="O177" s="92"/>
      <c r="P177" s="90">
        <v>38000</v>
      </c>
      <c r="Q177" s="90">
        <f t="shared" si="9"/>
        <v>38000</v>
      </c>
    </row>
    <row r="178" spans="1:17" ht="28.5" customHeight="1">
      <c r="A178" s="226" t="s">
        <v>234</v>
      </c>
      <c r="B178" s="182"/>
      <c r="C178" s="182"/>
      <c r="D178" s="182"/>
      <c r="E178" s="182"/>
      <c r="F178" s="182"/>
      <c r="G178" s="182"/>
      <c r="H178" s="182"/>
      <c r="I178" s="182"/>
      <c r="J178" s="182"/>
      <c r="K178" s="227"/>
      <c r="M178" s="90"/>
      <c r="N178" s="91"/>
      <c r="O178" s="92"/>
      <c r="P178" s="90"/>
      <c r="Q178" s="90"/>
    </row>
    <row r="179" spans="1:17" ht="28.5" customHeight="1">
      <c r="A179" s="13">
        <v>129</v>
      </c>
      <c r="B179" s="181" t="s">
        <v>237</v>
      </c>
      <c r="C179" s="182"/>
      <c r="D179" s="230"/>
      <c r="E179" s="182"/>
      <c r="F179" s="29">
        <v>160</v>
      </c>
      <c r="G179" s="14" t="s">
        <v>238</v>
      </c>
      <c r="H179" s="30">
        <v>1400</v>
      </c>
      <c r="I179" s="30">
        <v>224000</v>
      </c>
      <c r="J179" s="15"/>
      <c r="K179" s="16"/>
      <c r="M179" s="90">
        <v>1500</v>
      </c>
      <c r="N179" s="91">
        <f t="shared" si="10"/>
        <v>240000</v>
      </c>
      <c r="O179" s="92"/>
      <c r="P179" s="90">
        <v>1600</v>
      </c>
      <c r="Q179" s="90">
        <f t="shared" si="9"/>
        <v>256000</v>
      </c>
    </row>
    <row r="180" spans="1:17" ht="28.5" customHeight="1">
      <c r="A180" s="13">
        <v>130</v>
      </c>
      <c r="B180" s="181" t="s">
        <v>239</v>
      </c>
      <c r="C180" s="182"/>
      <c r="D180" s="230" t="s">
        <v>240</v>
      </c>
      <c r="E180" s="182"/>
      <c r="F180" s="29">
        <v>184</v>
      </c>
      <c r="G180" s="14" t="s">
        <v>238</v>
      </c>
      <c r="H180" s="30">
        <v>6400</v>
      </c>
      <c r="I180" s="30">
        <v>1177600</v>
      </c>
      <c r="J180" s="15"/>
      <c r="K180" s="16"/>
      <c r="M180" s="90">
        <f t="shared" si="11"/>
        <v>6500</v>
      </c>
      <c r="N180" s="91">
        <f t="shared" si="10"/>
        <v>1196000</v>
      </c>
      <c r="O180" s="92"/>
      <c r="P180" s="90">
        <v>6600</v>
      </c>
      <c r="Q180" s="90">
        <f t="shared" si="9"/>
        <v>1214400</v>
      </c>
    </row>
    <row r="181" spans="1:17" ht="28.5" customHeight="1">
      <c r="A181" s="13">
        <v>131</v>
      </c>
      <c r="B181" s="181" t="s">
        <v>244</v>
      </c>
      <c r="C181" s="182"/>
      <c r="D181" s="230" t="s">
        <v>245</v>
      </c>
      <c r="E181" s="182"/>
      <c r="F181" s="29">
        <v>1</v>
      </c>
      <c r="G181" s="14" t="s">
        <v>101</v>
      </c>
      <c r="H181" s="30">
        <v>100000</v>
      </c>
      <c r="I181" s="30">
        <v>100000</v>
      </c>
      <c r="J181" s="15"/>
      <c r="K181" s="16"/>
      <c r="M181" s="90">
        <v>105000</v>
      </c>
      <c r="N181" s="91">
        <f t="shared" si="10"/>
        <v>105000</v>
      </c>
      <c r="O181" s="92"/>
      <c r="P181" s="90">
        <v>108000</v>
      </c>
      <c r="Q181" s="90">
        <f t="shared" si="9"/>
        <v>108000</v>
      </c>
    </row>
    <row r="182" spans="1:17" ht="28.5" customHeight="1">
      <c r="A182" s="13">
        <v>132</v>
      </c>
      <c r="B182" s="181" t="s">
        <v>241</v>
      </c>
      <c r="C182" s="182"/>
      <c r="D182" s="230" t="s">
        <v>242</v>
      </c>
      <c r="E182" s="182"/>
      <c r="F182" s="29">
        <v>1</v>
      </c>
      <c r="G182" s="14" t="s">
        <v>101</v>
      </c>
      <c r="H182" s="30">
        <v>85000</v>
      </c>
      <c r="I182" s="30">
        <v>85000</v>
      </c>
      <c r="J182" s="15"/>
      <c r="K182" s="16"/>
      <c r="M182" s="90">
        <v>88000</v>
      </c>
      <c r="N182" s="91">
        <f t="shared" si="10"/>
        <v>88000</v>
      </c>
      <c r="O182" s="92"/>
      <c r="P182" s="90">
        <v>90000</v>
      </c>
      <c r="Q182" s="90">
        <f t="shared" si="9"/>
        <v>90000</v>
      </c>
    </row>
    <row r="183" spans="1:17" ht="28.5" customHeight="1">
      <c r="A183" s="13">
        <v>133</v>
      </c>
      <c r="B183" s="181" t="s">
        <v>227</v>
      </c>
      <c r="C183" s="182"/>
      <c r="D183" s="230"/>
      <c r="E183" s="182"/>
      <c r="F183" s="29">
        <v>1</v>
      </c>
      <c r="G183" s="14" t="s">
        <v>101</v>
      </c>
      <c r="H183" s="30">
        <v>350000</v>
      </c>
      <c r="I183" s="30">
        <v>350000</v>
      </c>
      <c r="J183" s="15"/>
      <c r="K183" s="16"/>
      <c r="M183" s="90">
        <v>360000</v>
      </c>
      <c r="N183" s="91">
        <f t="shared" si="10"/>
        <v>360000</v>
      </c>
      <c r="O183" s="92"/>
      <c r="P183" s="90">
        <v>400000</v>
      </c>
      <c r="Q183" s="90">
        <f t="shared" si="9"/>
        <v>400000</v>
      </c>
    </row>
    <row r="184" spans="1:17" ht="28.5" customHeight="1" thickBot="1">
      <c r="A184" s="191" t="s">
        <v>54</v>
      </c>
      <c r="B184" s="192"/>
      <c r="C184" s="192"/>
      <c r="D184" s="192"/>
      <c r="E184" s="192"/>
      <c r="F184" s="192"/>
      <c r="G184" s="192"/>
      <c r="H184" s="192"/>
      <c r="I184" s="36">
        <v>3721400</v>
      </c>
      <c r="J184" s="97"/>
      <c r="K184" s="37"/>
      <c r="M184" s="90"/>
      <c r="N184" s="91"/>
      <c r="O184" s="92"/>
      <c r="P184" s="90"/>
      <c r="Q184" s="90"/>
    </row>
    <row r="185" spans="1:17" ht="28.5" customHeight="1" thickBot="1">
      <c r="A185" s="194" t="s">
        <v>246</v>
      </c>
      <c r="B185" s="195"/>
      <c r="C185" s="195"/>
      <c r="D185" s="195"/>
      <c r="E185" s="195"/>
      <c r="F185" s="195"/>
      <c r="G185" s="195"/>
      <c r="H185" s="195"/>
      <c r="I185" s="35">
        <v>3721400</v>
      </c>
      <c r="J185" s="98"/>
      <c r="K185" s="46"/>
      <c r="M185" s="90"/>
      <c r="N185" s="91"/>
      <c r="O185" s="92"/>
      <c r="P185" s="90"/>
      <c r="Q185" s="90"/>
    </row>
    <row r="186" spans="1:17" ht="28.5" customHeight="1" thickBot="1">
      <c r="A186" s="231" t="s">
        <v>247</v>
      </c>
      <c r="B186" s="232"/>
      <c r="C186" s="232"/>
      <c r="D186" s="232"/>
      <c r="E186" s="232"/>
      <c r="F186" s="232"/>
      <c r="G186" s="232"/>
      <c r="H186" s="232"/>
      <c r="I186" s="232"/>
      <c r="J186" s="232"/>
      <c r="K186" s="233"/>
      <c r="M186" s="90"/>
      <c r="N186" s="91"/>
      <c r="O186" s="92"/>
      <c r="P186" s="90"/>
      <c r="Q186" s="90"/>
    </row>
    <row r="187" spans="1:17" ht="15" customHeight="1">
      <c r="A187" s="220" t="s">
        <v>56</v>
      </c>
      <c r="B187" s="221"/>
      <c r="C187" s="222"/>
      <c r="D187" s="222"/>
      <c r="E187" s="222"/>
      <c r="F187" s="222"/>
      <c r="G187" s="223"/>
      <c r="H187" s="222"/>
      <c r="I187" s="222"/>
      <c r="J187" s="223"/>
      <c r="K187" s="222"/>
      <c r="M187" s="90"/>
      <c r="N187" s="91"/>
      <c r="O187" s="92"/>
      <c r="P187" s="90"/>
      <c r="Q187" s="90"/>
    </row>
    <row r="188" spans="1:17" ht="5.25" customHeight="1" thickBot="1">
      <c r="M188" s="90">
        <f t="shared" si="11"/>
        <v>0</v>
      </c>
      <c r="N188" s="91">
        <f t="shared" si="10"/>
        <v>0</v>
      </c>
      <c r="O188" s="92"/>
      <c r="P188" s="90"/>
      <c r="Q188" s="90"/>
    </row>
    <row r="189" spans="1:17" ht="21" customHeight="1" thickBot="1">
      <c r="A189" s="19" t="s">
        <v>0</v>
      </c>
      <c r="B189" s="200" t="s">
        <v>1</v>
      </c>
      <c r="C189" s="201"/>
      <c r="D189" s="200" t="s">
        <v>3</v>
      </c>
      <c r="E189" s="201"/>
      <c r="F189" s="100" t="s">
        <v>4</v>
      </c>
      <c r="G189" s="100" t="s">
        <v>5</v>
      </c>
      <c r="H189" s="100" t="s">
        <v>6</v>
      </c>
      <c r="I189" s="100" t="s">
        <v>7</v>
      </c>
      <c r="J189" s="100" t="s">
        <v>8</v>
      </c>
      <c r="K189" s="20" t="s">
        <v>9</v>
      </c>
      <c r="M189" s="90"/>
      <c r="N189" s="91"/>
      <c r="O189" s="92"/>
      <c r="P189" s="90"/>
      <c r="Q189" s="90"/>
    </row>
    <row r="190" spans="1:17" ht="28.5" customHeight="1" thickTop="1">
      <c r="A190" s="13">
        <v>134</v>
      </c>
      <c r="B190" s="181" t="s">
        <v>248</v>
      </c>
      <c r="C190" s="182"/>
      <c r="D190" s="230" t="s">
        <v>249</v>
      </c>
      <c r="E190" s="182"/>
      <c r="F190" s="29">
        <v>47</v>
      </c>
      <c r="G190" s="14" t="s">
        <v>137</v>
      </c>
      <c r="H190" s="30">
        <v>80000</v>
      </c>
      <c r="I190" s="30">
        <v>3760000</v>
      </c>
      <c r="J190" s="15"/>
      <c r="K190" s="16" t="s">
        <v>250</v>
      </c>
      <c r="M190" s="90">
        <v>85000</v>
      </c>
      <c r="N190" s="91">
        <f t="shared" si="10"/>
        <v>3995000</v>
      </c>
      <c r="O190" s="92"/>
      <c r="P190" s="113">
        <v>82000</v>
      </c>
      <c r="Q190" s="90">
        <f>P190*F190</f>
        <v>3854000</v>
      </c>
    </row>
    <row r="191" spans="1:17" ht="28.5" customHeight="1">
      <c r="A191" s="13">
        <v>135</v>
      </c>
      <c r="B191" s="181" t="s">
        <v>248</v>
      </c>
      <c r="C191" s="182"/>
      <c r="D191" s="230" t="s">
        <v>249</v>
      </c>
      <c r="E191" s="182"/>
      <c r="F191" s="29">
        <v>2</v>
      </c>
      <c r="G191" s="14" t="s">
        <v>137</v>
      </c>
      <c r="H191" s="30">
        <v>93000</v>
      </c>
      <c r="I191" s="30">
        <v>186000</v>
      </c>
      <c r="J191" s="15"/>
      <c r="K191" s="16" t="s">
        <v>251</v>
      </c>
      <c r="M191" s="90">
        <v>100000</v>
      </c>
      <c r="N191" s="91">
        <f t="shared" si="10"/>
        <v>200000</v>
      </c>
      <c r="O191" s="92"/>
      <c r="P191" s="113">
        <v>95000</v>
      </c>
      <c r="Q191" s="90">
        <f t="shared" ref="Q191:Q211" si="12">P191*F191</f>
        <v>190000</v>
      </c>
    </row>
    <row r="192" spans="1:17" ht="28.5" customHeight="1">
      <c r="A192" s="13">
        <v>136</v>
      </c>
      <c r="B192" s="181" t="s">
        <v>252</v>
      </c>
      <c r="C192" s="182"/>
      <c r="D192" s="230" t="s">
        <v>253</v>
      </c>
      <c r="E192" s="182"/>
      <c r="F192" s="29">
        <v>3</v>
      </c>
      <c r="G192" s="14" t="s">
        <v>137</v>
      </c>
      <c r="H192" s="30">
        <v>115000</v>
      </c>
      <c r="I192" s="30">
        <v>345000</v>
      </c>
      <c r="J192" s="15"/>
      <c r="K192" s="16" t="s">
        <v>250</v>
      </c>
      <c r="M192" s="90">
        <v>125000</v>
      </c>
      <c r="N192" s="91">
        <f t="shared" si="10"/>
        <v>375000</v>
      </c>
      <c r="O192" s="92"/>
      <c r="P192" s="113">
        <v>118000</v>
      </c>
      <c r="Q192" s="90">
        <f t="shared" si="12"/>
        <v>354000</v>
      </c>
    </row>
    <row r="193" spans="1:17" ht="28.5" customHeight="1">
      <c r="A193" s="13">
        <v>137</v>
      </c>
      <c r="B193" s="181" t="s">
        <v>254</v>
      </c>
      <c r="C193" s="182"/>
      <c r="D193" s="230"/>
      <c r="E193" s="182"/>
      <c r="F193" s="29">
        <v>3</v>
      </c>
      <c r="G193" s="14" t="s">
        <v>137</v>
      </c>
      <c r="H193" s="30">
        <v>30000</v>
      </c>
      <c r="I193" s="30">
        <v>90000</v>
      </c>
      <c r="J193" s="15"/>
      <c r="K193" s="16" t="s">
        <v>255</v>
      </c>
      <c r="M193" s="90">
        <v>32000</v>
      </c>
      <c r="N193" s="91">
        <f t="shared" si="10"/>
        <v>96000</v>
      </c>
      <c r="O193" s="92"/>
      <c r="P193" s="113">
        <v>30500</v>
      </c>
      <c r="Q193" s="90">
        <f t="shared" si="12"/>
        <v>91500</v>
      </c>
    </row>
    <row r="194" spans="1:17" ht="28.5" customHeight="1">
      <c r="A194" s="13">
        <v>138</v>
      </c>
      <c r="B194" s="181" t="s">
        <v>256</v>
      </c>
      <c r="C194" s="182"/>
      <c r="D194" s="230"/>
      <c r="E194" s="182"/>
      <c r="F194" s="29">
        <v>7</v>
      </c>
      <c r="G194" s="14" t="s">
        <v>137</v>
      </c>
      <c r="H194" s="30">
        <v>9000</v>
      </c>
      <c r="I194" s="30">
        <v>63000</v>
      </c>
      <c r="J194" s="15"/>
      <c r="K194" s="16" t="s">
        <v>257</v>
      </c>
      <c r="M194" s="90">
        <v>9500</v>
      </c>
      <c r="N194" s="91">
        <f t="shared" si="10"/>
        <v>66500</v>
      </c>
      <c r="O194" s="92"/>
      <c r="P194" s="113">
        <v>9200</v>
      </c>
      <c r="Q194" s="90">
        <f t="shared" si="12"/>
        <v>64400</v>
      </c>
    </row>
    <row r="195" spans="1:17" ht="28.5" customHeight="1">
      <c r="A195" s="13">
        <v>139</v>
      </c>
      <c r="B195" s="181" t="s">
        <v>258</v>
      </c>
      <c r="C195" s="182"/>
      <c r="D195" s="230"/>
      <c r="E195" s="182"/>
      <c r="F195" s="29">
        <v>7</v>
      </c>
      <c r="G195" s="14" t="s">
        <v>137</v>
      </c>
      <c r="H195" s="30">
        <v>9000</v>
      </c>
      <c r="I195" s="30">
        <v>63000</v>
      </c>
      <c r="J195" s="15"/>
      <c r="K195" s="16"/>
      <c r="M195" s="90">
        <v>9500</v>
      </c>
      <c r="N195" s="91">
        <f t="shared" si="10"/>
        <v>66500</v>
      </c>
      <c r="O195" s="92"/>
      <c r="P195" s="113">
        <v>9200</v>
      </c>
      <c r="Q195" s="90">
        <f t="shared" si="12"/>
        <v>64400</v>
      </c>
    </row>
    <row r="196" spans="1:17" ht="28.5" customHeight="1">
      <c r="A196" s="13">
        <v>140</v>
      </c>
      <c r="B196" s="181" t="s">
        <v>259</v>
      </c>
      <c r="C196" s="182"/>
      <c r="D196" s="230"/>
      <c r="E196" s="182"/>
      <c r="F196" s="29">
        <v>6</v>
      </c>
      <c r="G196" s="14" t="s">
        <v>137</v>
      </c>
      <c r="H196" s="30">
        <v>8500</v>
      </c>
      <c r="I196" s="30">
        <v>51000</v>
      </c>
      <c r="J196" s="15"/>
      <c r="K196" s="16" t="s">
        <v>257</v>
      </c>
      <c r="M196" s="90">
        <v>9500</v>
      </c>
      <c r="N196" s="91">
        <f t="shared" si="10"/>
        <v>57000</v>
      </c>
      <c r="O196" s="92"/>
      <c r="P196" s="113">
        <v>8700</v>
      </c>
      <c r="Q196" s="90">
        <f t="shared" si="12"/>
        <v>52200</v>
      </c>
    </row>
    <row r="197" spans="1:17" ht="28.5" customHeight="1">
      <c r="A197" s="13">
        <v>141</v>
      </c>
      <c r="B197" s="181" t="s">
        <v>260</v>
      </c>
      <c r="C197" s="182"/>
      <c r="D197" s="230"/>
      <c r="E197" s="182"/>
      <c r="F197" s="29">
        <v>4</v>
      </c>
      <c r="G197" s="14" t="s">
        <v>137</v>
      </c>
      <c r="H197" s="30">
        <v>8500</v>
      </c>
      <c r="I197" s="30">
        <v>34000</v>
      </c>
      <c r="J197" s="15"/>
      <c r="K197" s="16" t="s">
        <v>257</v>
      </c>
      <c r="M197" s="90">
        <v>9500</v>
      </c>
      <c r="N197" s="91">
        <f t="shared" si="10"/>
        <v>38000</v>
      </c>
      <c r="O197" s="92"/>
      <c r="P197" s="113">
        <v>8700</v>
      </c>
      <c r="Q197" s="90">
        <f t="shared" si="12"/>
        <v>34800</v>
      </c>
    </row>
    <row r="198" spans="1:17" ht="28.5" customHeight="1">
      <c r="A198" s="13">
        <v>142</v>
      </c>
      <c r="B198" s="181" t="s">
        <v>261</v>
      </c>
      <c r="C198" s="182"/>
      <c r="D198" s="230"/>
      <c r="E198" s="182"/>
      <c r="F198" s="29">
        <v>137</v>
      </c>
      <c r="G198" s="14" t="s">
        <v>238</v>
      </c>
      <c r="H198" s="30">
        <v>4000</v>
      </c>
      <c r="I198" s="30">
        <v>548000</v>
      </c>
      <c r="J198" s="15"/>
      <c r="K198" s="16"/>
      <c r="M198" s="90">
        <v>4500</v>
      </c>
      <c r="N198" s="91">
        <f t="shared" si="10"/>
        <v>616500</v>
      </c>
      <c r="O198" s="92"/>
      <c r="P198" s="113">
        <v>4200</v>
      </c>
      <c r="Q198" s="90">
        <f t="shared" si="12"/>
        <v>575400</v>
      </c>
    </row>
    <row r="199" spans="1:17" ht="28.5" customHeight="1">
      <c r="A199" s="13">
        <v>143</v>
      </c>
      <c r="B199" s="181" t="s">
        <v>262</v>
      </c>
      <c r="C199" s="182"/>
      <c r="D199" s="230"/>
      <c r="E199" s="182"/>
      <c r="F199" s="29">
        <v>4</v>
      </c>
      <c r="G199" s="14" t="s">
        <v>263</v>
      </c>
      <c r="H199" s="30">
        <v>6000</v>
      </c>
      <c r="I199" s="30">
        <v>24000</v>
      </c>
      <c r="J199" s="15"/>
      <c r="K199" s="16"/>
      <c r="M199" s="90">
        <v>6500</v>
      </c>
      <c r="N199" s="91">
        <f t="shared" si="10"/>
        <v>26000</v>
      </c>
      <c r="O199" s="92"/>
      <c r="P199" s="113">
        <v>6200</v>
      </c>
      <c r="Q199" s="90">
        <f t="shared" si="12"/>
        <v>24800</v>
      </c>
    </row>
    <row r="200" spans="1:17" ht="28.5" customHeight="1">
      <c r="A200" s="13">
        <v>144</v>
      </c>
      <c r="B200" s="181" t="s">
        <v>264</v>
      </c>
      <c r="C200" s="182"/>
      <c r="D200" s="230"/>
      <c r="E200" s="182"/>
      <c r="F200" s="29">
        <v>114</v>
      </c>
      <c r="G200" s="14" t="s">
        <v>238</v>
      </c>
      <c r="H200" s="30">
        <v>6000</v>
      </c>
      <c r="I200" s="30">
        <v>684000</v>
      </c>
      <c r="J200" s="15"/>
      <c r="K200" s="16"/>
      <c r="M200" s="90">
        <v>6500</v>
      </c>
      <c r="N200" s="91">
        <f t="shared" si="10"/>
        <v>741000</v>
      </c>
      <c r="O200" s="92"/>
      <c r="P200" s="113">
        <v>6200</v>
      </c>
      <c r="Q200" s="90">
        <f t="shared" si="12"/>
        <v>706800</v>
      </c>
    </row>
    <row r="201" spans="1:17" ht="28.5" customHeight="1">
      <c r="A201" s="13">
        <v>145</v>
      </c>
      <c r="B201" s="181" t="s">
        <v>265</v>
      </c>
      <c r="C201" s="182"/>
      <c r="D201" s="230"/>
      <c r="E201" s="182"/>
      <c r="F201" s="29">
        <v>3</v>
      </c>
      <c r="G201" s="14" t="s">
        <v>263</v>
      </c>
      <c r="H201" s="30">
        <v>7000</v>
      </c>
      <c r="I201" s="30">
        <v>21000</v>
      </c>
      <c r="J201" s="15"/>
      <c r="K201" s="16"/>
      <c r="M201" s="90">
        <v>7500</v>
      </c>
      <c r="N201" s="91">
        <f t="shared" si="10"/>
        <v>22500</v>
      </c>
      <c r="O201" s="92"/>
      <c r="P201" s="113">
        <v>7200</v>
      </c>
      <c r="Q201" s="90">
        <f t="shared" si="12"/>
        <v>21600</v>
      </c>
    </row>
    <row r="202" spans="1:17" ht="28.5" customHeight="1">
      <c r="A202" s="13">
        <v>146</v>
      </c>
      <c r="B202" s="181" t="s">
        <v>266</v>
      </c>
      <c r="C202" s="182"/>
      <c r="D202" s="230"/>
      <c r="E202" s="182"/>
      <c r="F202" s="29">
        <v>12</v>
      </c>
      <c r="G202" s="14" t="s">
        <v>263</v>
      </c>
      <c r="H202" s="30">
        <v>14500</v>
      </c>
      <c r="I202" s="30">
        <v>174000</v>
      </c>
      <c r="J202" s="15"/>
      <c r="K202" s="16"/>
      <c r="M202" s="90">
        <v>16000</v>
      </c>
      <c r="N202" s="91">
        <f t="shared" si="10"/>
        <v>192000</v>
      </c>
      <c r="O202" s="92"/>
      <c r="P202" s="113">
        <v>15000</v>
      </c>
      <c r="Q202" s="90">
        <f t="shared" si="12"/>
        <v>180000</v>
      </c>
    </row>
    <row r="203" spans="1:17" ht="28.5" customHeight="1">
      <c r="A203" s="13">
        <v>147</v>
      </c>
      <c r="B203" s="181" t="s">
        <v>267</v>
      </c>
      <c r="C203" s="182"/>
      <c r="D203" s="230"/>
      <c r="E203" s="182"/>
      <c r="F203" s="29">
        <v>3</v>
      </c>
      <c r="G203" s="14" t="s">
        <v>263</v>
      </c>
      <c r="H203" s="30">
        <v>43000</v>
      </c>
      <c r="I203" s="30">
        <v>129000</v>
      </c>
      <c r="J203" s="15"/>
      <c r="K203" s="16"/>
      <c r="M203" s="90">
        <v>46000</v>
      </c>
      <c r="N203" s="91">
        <f t="shared" si="10"/>
        <v>138000</v>
      </c>
      <c r="O203" s="92"/>
      <c r="P203" s="113">
        <v>44000</v>
      </c>
      <c r="Q203" s="90">
        <f t="shared" si="12"/>
        <v>132000</v>
      </c>
    </row>
    <row r="204" spans="1:17" ht="28.5" customHeight="1">
      <c r="A204" s="13">
        <v>148</v>
      </c>
      <c r="B204" s="181" t="s">
        <v>268</v>
      </c>
      <c r="C204" s="182"/>
      <c r="D204" s="230"/>
      <c r="E204" s="182"/>
      <c r="F204" s="29">
        <v>1</v>
      </c>
      <c r="G204" s="14" t="s">
        <v>101</v>
      </c>
      <c r="H204" s="30">
        <v>50000</v>
      </c>
      <c r="I204" s="30">
        <v>50000</v>
      </c>
      <c r="J204" s="15"/>
      <c r="K204" s="16"/>
      <c r="M204" s="90">
        <v>53000</v>
      </c>
      <c r="N204" s="91">
        <f t="shared" si="10"/>
        <v>53000</v>
      </c>
      <c r="O204" s="92"/>
      <c r="P204" s="113">
        <v>51000</v>
      </c>
      <c r="Q204" s="90">
        <f t="shared" si="12"/>
        <v>51000</v>
      </c>
    </row>
    <row r="205" spans="1:17" ht="28.5" customHeight="1">
      <c r="A205" s="13">
        <v>149</v>
      </c>
      <c r="B205" s="181" t="s">
        <v>269</v>
      </c>
      <c r="C205" s="182"/>
      <c r="D205" s="230"/>
      <c r="E205" s="182"/>
      <c r="F205" s="29">
        <v>1</v>
      </c>
      <c r="G205" s="14" t="s">
        <v>101</v>
      </c>
      <c r="H205" s="30">
        <v>50000</v>
      </c>
      <c r="I205" s="30">
        <v>50000</v>
      </c>
      <c r="J205" s="15"/>
      <c r="K205" s="16"/>
      <c r="M205" s="90">
        <v>53000</v>
      </c>
      <c r="N205" s="91">
        <f t="shared" si="10"/>
        <v>53000</v>
      </c>
      <c r="O205" s="92"/>
      <c r="P205" s="113">
        <v>51000</v>
      </c>
      <c r="Q205" s="90">
        <f t="shared" si="12"/>
        <v>51000</v>
      </c>
    </row>
    <row r="206" spans="1:17" ht="28.5" customHeight="1">
      <c r="A206" s="13">
        <v>150</v>
      </c>
      <c r="B206" s="181" t="s">
        <v>270</v>
      </c>
      <c r="C206" s="182"/>
      <c r="D206" s="230"/>
      <c r="E206" s="182"/>
      <c r="F206" s="29">
        <v>1</v>
      </c>
      <c r="G206" s="14" t="s">
        <v>101</v>
      </c>
      <c r="H206" s="30">
        <v>43000</v>
      </c>
      <c r="I206" s="30">
        <v>43000</v>
      </c>
      <c r="J206" s="15"/>
      <c r="K206" s="16"/>
      <c r="M206" s="90">
        <v>45000</v>
      </c>
      <c r="N206" s="91">
        <f t="shared" si="10"/>
        <v>45000</v>
      </c>
      <c r="O206" s="92"/>
      <c r="P206" s="113">
        <v>44000</v>
      </c>
      <c r="Q206" s="90">
        <f t="shared" si="12"/>
        <v>44000</v>
      </c>
    </row>
    <row r="207" spans="1:17" ht="28.5" customHeight="1">
      <c r="A207" s="13">
        <v>151</v>
      </c>
      <c r="B207" s="181" t="s">
        <v>271</v>
      </c>
      <c r="C207" s="182"/>
      <c r="D207" s="230"/>
      <c r="E207" s="182"/>
      <c r="F207" s="29">
        <v>1</v>
      </c>
      <c r="G207" s="14" t="s">
        <v>101</v>
      </c>
      <c r="H207" s="30">
        <v>240000</v>
      </c>
      <c r="I207" s="30">
        <v>240000</v>
      </c>
      <c r="J207" s="15"/>
      <c r="K207" s="16"/>
      <c r="M207" s="90">
        <v>260000</v>
      </c>
      <c r="N207" s="91">
        <f t="shared" si="10"/>
        <v>260000</v>
      </c>
      <c r="O207" s="92"/>
      <c r="P207" s="113">
        <v>250000</v>
      </c>
      <c r="Q207" s="90">
        <f t="shared" si="12"/>
        <v>250000</v>
      </c>
    </row>
    <row r="208" spans="1:17" ht="28.5" customHeight="1">
      <c r="A208" s="13">
        <v>152</v>
      </c>
      <c r="B208" s="181" t="s">
        <v>272</v>
      </c>
      <c r="C208" s="182"/>
      <c r="D208" s="230"/>
      <c r="E208" s="182"/>
      <c r="F208" s="29">
        <v>1</v>
      </c>
      <c r="G208" s="14" t="s">
        <v>101</v>
      </c>
      <c r="H208" s="30">
        <v>360000</v>
      </c>
      <c r="I208" s="30">
        <v>360000</v>
      </c>
      <c r="J208" s="15"/>
      <c r="K208" s="16"/>
      <c r="M208" s="90">
        <v>400000</v>
      </c>
      <c r="N208" s="91">
        <f t="shared" si="10"/>
        <v>400000</v>
      </c>
      <c r="O208" s="92"/>
      <c r="P208" s="113">
        <v>380000</v>
      </c>
      <c r="Q208" s="90">
        <f t="shared" si="12"/>
        <v>380000</v>
      </c>
    </row>
    <row r="209" spans="1:19" ht="28.5" customHeight="1">
      <c r="A209" s="13">
        <v>153</v>
      </c>
      <c r="B209" s="181" t="s">
        <v>273</v>
      </c>
      <c r="C209" s="182"/>
      <c r="D209" s="230"/>
      <c r="E209" s="182"/>
      <c r="F209" s="29">
        <v>5</v>
      </c>
      <c r="G209" s="14" t="s">
        <v>274</v>
      </c>
      <c r="H209" s="30">
        <v>100000</v>
      </c>
      <c r="I209" s="30">
        <v>500000</v>
      </c>
      <c r="J209" s="15"/>
      <c r="K209" s="16"/>
      <c r="M209" s="90">
        <v>107000</v>
      </c>
      <c r="N209" s="91">
        <f t="shared" si="10"/>
        <v>535000</v>
      </c>
      <c r="O209" s="92"/>
      <c r="P209" s="113">
        <v>103000</v>
      </c>
      <c r="Q209" s="90">
        <f t="shared" si="12"/>
        <v>515000</v>
      </c>
    </row>
    <row r="210" spans="1:19" ht="28.5" customHeight="1">
      <c r="A210" s="13">
        <v>154</v>
      </c>
      <c r="B210" s="181" t="s">
        <v>227</v>
      </c>
      <c r="C210" s="182"/>
      <c r="D210" s="230"/>
      <c r="E210" s="182"/>
      <c r="F210" s="29">
        <v>1</v>
      </c>
      <c r="G210" s="14" t="s">
        <v>101</v>
      </c>
      <c r="H210" s="30">
        <v>450000</v>
      </c>
      <c r="I210" s="30">
        <v>450000</v>
      </c>
      <c r="J210" s="15"/>
      <c r="K210" s="16"/>
      <c r="M210" s="90">
        <v>485000</v>
      </c>
      <c r="N210" s="91">
        <f t="shared" si="10"/>
        <v>485000</v>
      </c>
      <c r="O210" s="92"/>
      <c r="P210" s="113">
        <v>460000</v>
      </c>
      <c r="Q210" s="90">
        <f t="shared" si="12"/>
        <v>460000</v>
      </c>
    </row>
    <row r="211" spans="1:19" ht="28.5" customHeight="1">
      <c r="A211" s="13">
        <v>155</v>
      </c>
      <c r="B211" s="181" t="s">
        <v>275</v>
      </c>
      <c r="C211" s="182"/>
      <c r="D211" s="230"/>
      <c r="E211" s="182"/>
      <c r="F211" s="29">
        <v>1</v>
      </c>
      <c r="G211" s="14" t="s">
        <v>101</v>
      </c>
      <c r="H211" s="30">
        <v>900000</v>
      </c>
      <c r="I211" s="30">
        <v>900000</v>
      </c>
      <c r="J211" s="15"/>
      <c r="K211" s="16"/>
      <c r="M211" s="90">
        <v>950000</v>
      </c>
      <c r="N211" s="91">
        <f t="shared" si="10"/>
        <v>950000</v>
      </c>
      <c r="O211" s="92"/>
      <c r="P211" s="113">
        <v>920000</v>
      </c>
      <c r="Q211" s="90">
        <f t="shared" si="12"/>
        <v>920000</v>
      </c>
    </row>
    <row r="212" spans="1:19" ht="28.5" customHeight="1" thickBot="1">
      <c r="A212" s="191" t="s">
        <v>54</v>
      </c>
      <c r="B212" s="192"/>
      <c r="C212" s="192"/>
      <c r="D212" s="192"/>
      <c r="E212" s="192"/>
      <c r="F212" s="192"/>
      <c r="G212" s="192"/>
      <c r="H212" s="192"/>
      <c r="I212" s="36">
        <v>8765000</v>
      </c>
      <c r="J212" s="97"/>
      <c r="K212" s="37"/>
      <c r="M212" s="90"/>
      <c r="N212" s="91"/>
      <c r="O212" s="92"/>
      <c r="P212" s="90"/>
      <c r="Q212" s="90"/>
      <c r="R212" s="82"/>
      <c r="S212" s="82"/>
    </row>
    <row r="213" spans="1:19" ht="28.5" customHeight="1" thickBot="1">
      <c r="A213" s="194" t="s">
        <v>276</v>
      </c>
      <c r="B213" s="195"/>
      <c r="C213" s="195"/>
      <c r="D213" s="195"/>
      <c r="E213" s="195"/>
      <c r="F213" s="195"/>
      <c r="G213" s="195"/>
      <c r="H213" s="195"/>
      <c r="I213" s="35">
        <v>8765000</v>
      </c>
      <c r="J213" s="98"/>
      <c r="K213" s="46"/>
      <c r="M213" s="90"/>
      <c r="N213" s="91"/>
      <c r="O213" s="92"/>
      <c r="P213" s="90"/>
      <c r="Q213" s="90"/>
    </row>
    <row r="214" spans="1:19" ht="28.5" customHeight="1" thickBot="1">
      <c r="A214" s="226" t="s">
        <v>277</v>
      </c>
      <c r="B214" s="182"/>
      <c r="C214" s="182"/>
      <c r="D214" s="182"/>
      <c r="E214" s="182"/>
      <c r="F214" s="182"/>
      <c r="G214" s="182"/>
      <c r="H214" s="182"/>
      <c r="I214" s="182"/>
      <c r="J214" s="182"/>
      <c r="K214" s="227"/>
      <c r="M214" s="90"/>
      <c r="N214" s="91"/>
      <c r="O214" s="92"/>
      <c r="P214" s="90"/>
      <c r="Q214" s="90"/>
    </row>
    <row r="215" spans="1:19" ht="21" customHeight="1" thickBot="1">
      <c r="A215" s="19" t="s">
        <v>0</v>
      </c>
      <c r="B215" s="200" t="s">
        <v>1</v>
      </c>
      <c r="C215" s="201"/>
      <c r="D215" s="200" t="s">
        <v>3</v>
      </c>
      <c r="E215" s="201"/>
      <c r="F215" s="100" t="s">
        <v>4</v>
      </c>
      <c r="G215" s="100" t="s">
        <v>5</v>
      </c>
      <c r="H215" s="100" t="s">
        <v>6</v>
      </c>
      <c r="I215" s="100" t="s">
        <v>7</v>
      </c>
      <c r="J215" s="100" t="s">
        <v>8</v>
      </c>
      <c r="K215" s="20" t="s">
        <v>9</v>
      </c>
      <c r="M215" s="90"/>
      <c r="N215" s="91"/>
      <c r="O215" s="92"/>
      <c r="P215" s="90"/>
      <c r="Q215" s="90"/>
    </row>
    <row r="216" spans="1:19" ht="28.5" customHeight="1" thickTop="1">
      <c r="A216" s="38">
        <v>156</v>
      </c>
      <c r="B216" s="210" t="s">
        <v>278</v>
      </c>
      <c r="C216" s="211"/>
      <c r="D216" s="228"/>
      <c r="E216" s="229"/>
      <c r="F216" s="53">
        <v>1</v>
      </c>
      <c r="G216" s="55" t="s">
        <v>101</v>
      </c>
      <c r="H216" s="41">
        <v>1100000</v>
      </c>
      <c r="I216" s="57">
        <v>1100000</v>
      </c>
      <c r="J216" s="43"/>
      <c r="K216" s="44"/>
      <c r="M216" s="90">
        <v>1200000</v>
      </c>
      <c r="N216" s="91">
        <f t="shared" si="10"/>
        <v>1200000</v>
      </c>
      <c r="O216" s="92"/>
      <c r="P216" s="90">
        <v>1300000</v>
      </c>
      <c r="Q216" s="90">
        <f t="shared" ref="Q216:Q217" si="13">P216*F216</f>
        <v>1300000</v>
      </c>
    </row>
    <row r="217" spans="1:19" ht="28.5" customHeight="1">
      <c r="A217" s="51">
        <v>157</v>
      </c>
      <c r="B217" s="212" t="s">
        <v>227</v>
      </c>
      <c r="C217" s="213"/>
      <c r="D217" s="224"/>
      <c r="E217" s="225"/>
      <c r="F217" s="52">
        <v>1</v>
      </c>
      <c r="G217" s="54" t="s">
        <v>101</v>
      </c>
      <c r="H217" s="114">
        <v>5946200</v>
      </c>
      <c r="I217" s="56">
        <v>5946200</v>
      </c>
      <c r="J217" s="115"/>
      <c r="K217" s="68"/>
      <c r="M217" s="90">
        <v>6400000</v>
      </c>
      <c r="N217" s="91">
        <f t="shared" ref="N217" si="14">M217*F217</f>
        <v>6400000</v>
      </c>
      <c r="O217" s="92"/>
      <c r="P217" s="90">
        <v>6200000</v>
      </c>
      <c r="Q217" s="90">
        <f t="shared" si="13"/>
        <v>6200000</v>
      </c>
    </row>
    <row r="218" spans="1:19" ht="28.5" customHeight="1" thickBot="1">
      <c r="A218" s="191" t="s">
        <v>54</v>
      </c>
      <c r="B218" s="192"/>
      <c r="C218" s="192"/>
      <c r="D218" s="192"/>
      <c r="E218" s="192"/>
      <c r="F218" s="192"/>
      <c r="G218" s="192"/>
      <c r="H218" s="192"/>
      <c r="I218" s="36">
        <v>7046200</v>
      </c>
      <c r="J218" s="97"/>
      <c r="K218" s="37"/>
      <c r="M218" s="90"/>
      <c r="N218" s="91"/>
      <c r="O218" s="92"/>
      <c r="P218" s="90"/>
      <c r="Q218" s="90"/>
    </row>
    <row r="219" spans="1:19" ht="28.5" customHeight="1" thickBot="1">
      <c r="A219" s="194" t="s">
        <v>196</v>
      </c>
      <c r="B219" s="195"/>
      <c r="C219" s="195"/>
      <c r="D219" s="195"/>
      <c r="E219" s="195"/>
      <c r="F219" s="195"/>
      <c r="G219" s="195"/>
      <c r="H219" s="195"/>
      <c r="I219" s="35">
        <v>7046200</v>
      </c>
      <c r="J219" s="98"/>
      <c r="K219" s="46"/>
      <c r="M219" s="90"/>
      <c r="N219" s="91"/>
      <c r="O219" s="92"/>
      <c r="P219" s="90"/>
      <c r="Q219" s="90"/>
    </row>
    <row r="220" spans="1:19" ht="28.5" customHeight="1">
      <c r="A220" s="105"/>
      <c r="B220" s="202" t="s">
        <v>279</v>
      </c>
      <c r="C220" s="203"/>
      <c r="D220" s="106"/>
      <c r="E220" s="106"/>
      <c r="F220" s="106"/>
      <c r="G220" s="106"/>
      <c r="H220" s="106"/>
      <c r="I220" s="111">
        <v>56192000</v>
      </c>
      <c r="J220" s="107"/>
      <c r="K220" s="108"/>
      <c r="M220" s="109"/>
      <c r="N220" s="112">
        <f>SUM(N8:N217)</f>
        <v>59157130</v>
      </c>
      <c r="O220" s="110"/>
      <c r="P220" s="109"/>
      <c r="Q220" s="112">
        <f>SUM(Q8:Q219)</f>
        <v>58943300</v>
      </c>
    </row>
    <row r="221" spans="1:19" ht="28.5" customHeight="1">
      <c r="A221" s="23"/>
      <c r="B221" s="216" t="s">
        <v>280</v>
      </c>
      <c r="C221" s="217"/>
      <c r="D221" s="99"/>
      <c r="E221" s="99"/>
      <c r="F221" s="99"/>
      <c r="G221" s="99"/>
      <c r="H221" s="99"/>
      <c r="I221" s="33">
        <v>5619200</v>
      </c>
      <c r="J221" s="24"/>
      <c r="K221" s="25"/>
    </row>
    <row r="222" spans="1:19" ht="28.5" customHeight="1" thickBot="1">
      <c r="A222" s="26"/>
      <c r="B222" s="218" t="s">
        <v>281</v>
      </c>
      <c r="C222" s="219"/>
      <c r="D222" s="93"/>
      <c r="E222" s="93"/>
      <c r="F222" s="93"/>
      <c r="G222" s="93"/>
      <c r="H222" s="93"/>
      <c r="I222" s="34">
        <v>61811200</v>
      </c>
      <c r="J222" s="27"/>
      <c r="K222" s="28"/>
    </row>
    <row r="223" spans="1:19" ht="15" customHeight="1">
      <c r="A223" s="220"/>
      <c r="B223" s="221"/>
      <c r="C223" s="222"/>
      <c r="D223" s="222"/>
      <c r="E223" s="222"/>
      <c r="F223" s="222"/>
      <c r="G223" s="223"/>
      <c r="H223" s="222"/>
      <c r="I223" s="222"/>
      <c r="J223" s="223"/>
      <c r="K223" s="222"/>
    </row>
    <row r="224" spans="1:19" ht="5.25" customHeight="1"/>
  </sheetData>
  <sheetProtection selectLockedCells="1"/>
  <mergeCells count="382">
    <mergeCell ref="B5:C5"/>
    <mergeCell ref="D5:E5"/>
    <mergeCell ref="A6:K6"/>
    <mergeCell ref="M6:N6"/>
    <mergeCell ref="P6:Q6"/>
    <mergeCell ref="A7:K7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26:C26"/>
    <mergeCell ref="D26:E26"/>
    <mergeCell ref="B27:C27"/>
    <mergeCell ref="D27:E27"/>
    <mergeCell ref="B28:C28"/>
    <mergeCell ref="D28:E28"/>
    <mergeCell ref="B20:C20"/>
    <mergeCell ref="D20:E20"/>
    <mergeCell ref="A21:H21"/>
    <mergeCell ref="A22:K22"/>
    <mergeCell ref="A23:K23"/>
    <mergeCell ref="B25:C25"/>
    <mergeCell ref="D25:E25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38:C38"/>
    <mergeCell ref="D38:E38"/>
    <mergeCell ref="B39:C39"/>
    <mergeCell ref="D39:E39"/>
    <mergeCell ref="B40:C40"/>
    <mergeCell ref="D40:E40"/>
    <mergeCell ref="B35:C35"/>
    <mergeCell ref="D35:E35"/>
    <mergeCell ref="B36:C36"/>
    <mergeCell ref="D36:E36"/>
    <mergeCell ref="B37:C37"/>
    <mergeCell ref="D37:E37"/>
    <mergeCell ref="B45:C45"/>
    <mergeCell ref="D45:E45"/>
    <mergeCell ref="B46:C46"/>
    <mergeCell ref="D46:E46"/>
    <mergeCell ref="B47:C47"/>
    <mergeCell ref="D47:E47"/>
    <mergeCell ref="B41:C41"/>
    <mergeCell ref="D41:E41"/>
    <mergeCell ref="B42:C42"/>
    <mergeCell ref="D42:E42"/>
    <mergeCell ref="A43:H43"/>
    <mergeCell ref="A44:K44"/>
    <mergeCell ref="B51:C51"/>
    <mergeCell ref="D51:E51"/>
    <mergeCell ref="B52:C52"/>
    <mergeCell ref="D52:E52"/>
    <mergeCell ref="B53:C53"/>
    <mergeCell ref="D53:E53"/>
    <mergeCell ref="B48:C48"/>
    <mergeCell ref="D48:E48"/>
    <mergeCell ref="B49:C49"/>
    <mergeCell ref="D49:E49"/>
    <mergeCell ref="B50:C50"/>
    <mergeCell ref="D50:E50"/>
    <mergeCell ref="B57:C57"/>
    <mergeCell ref="D57:E57"/>
    <mergeCell ref="B58:C58"/>
    <mergeCell ref="D58:E58"/>
    <mergeCell ref="B59:C59"/>
    <mergeCell ref="D59:E59"/>
    <mergeCell ref="B54:C54"/>
    <mergeCell ref="D54:E54"/>
    <mergeCell ref="B55:C55"/>
    <mergeCell ref="D55:E55"/>
    <mergeCell ref="B56:C56"/>
    <mergeCell ref="D56:E56"/>
    <mergeCell ref="B64:C64"/>
    <mergeCell ref="D64:E64"/>
    <mergeCell ref="B65:C65"/>
    <mergeCell ref="D65:E65"/>
    <mergeCell ref="B66:C66"/>
    <mergeCell ref="D66:E66"/>
    <mergeCell ref="A60:H60"/>
    <mergeCell ref="A61:K61"/>
    <mergeCell ref="B62:C62"/>
    <mergeCell ref="D62:E62"/>
    <mergeCell ref="B63:C63"/>
    <mergeCell ref="D63:E63"/>
    <mergeCell ref="B70:C70"/>
    <mergeCell ref="D70:E70"/>
    <mergeCell ref="A71:H71"/>
    <mergeCell ref="A72:K72"/>
    <mergeCell ref="B73:C73"/>
    <mergeCell ref="D73:E73"/>
    <mergeCell ref="B67:C67"/>
    <mergeCell ref="D67:E67"/>
    <mergeCell ref="B68:C68"/>
    <mergeCell ref="D68:E68"/>
    <mergeCell ref="B69:C69"/>
    <mergeCell ref="D69:E69"/>
    <mergeCell ref="B77:C77"/>
    <mergeCell ref="D77:E77"/>
    <mergeCell ref="B78:C78"/>
    <mergeCell ref="D78:E78"/>
    <mergeCell ref="A79:H79"/>
    <mergeCell ref="A80:K80"/>
    <mergeCell ref="B74:C74"/>
    <mergeCell ref="D74:E74"/>
    <mergeCell ref="B75:C75"/>
    <mergeCell ref="D75:E75"/>
    <mergeCell ref="B76:C76"/>
    <mergeCell ref="D76:E76"/>
    <mergeCell ref="B84:C84"/>
    <mergeCell ref="D84:E84"/>
    <mergeCell ref="B85:C85"/>
    <mergeCell ref="D85:E85"/>
    <mergeCell ref="B86:C86"/>
    <mergeCell ref="D86:E86"/>
    <mergeCell ref="B81:C81"/>
    <mergeCell ref="D81:E81"/>
    <mergeCell ref="B82:C82"/>
    <mergeCell ref="D82:E82"/>
    <mergeCell ref="B83:C83"/>
    <mergeCell ref="D83:E83"/>
    <mergeCell ref="B91:C91"/>
    <mergeCell ref="D91:E91"/>
    <mergeCell ref="B92:C92"/>
    <mergeCell ref="D92:E92"/>
    <mergeCell ref="B93:C93"/>
    <mergeCell ref="D93:E93"/>
    <mergeCell ref="B87:C87"/>
    <mergeCell ref="D87:E87"/>
    <mergeCell ref="A88:H88"/>
    <mergeCell ref="A89:K89"/>
    <mergeCell ref="B90:C90"/>
    <mergeCell ref="D90:E90"/>
    <mergeCell ref="B98:C98"/>
    <mergeCell ref="D98:E98"/>
    <mergeCell ref="B99:C99"/>
    <mergeCell ref="D99:E99"/>
    <mergeCell ref="B100:C100"/>
    <mergeCell ref="D100:E100"/>
    <mergeCell ref="B94:C94"/>
    <mergeCell ref="D94:E94"/>
    <mergeCell ref="A95:H95"/>
    <mergeCell ref="A96:K96"/>
    <mergeCell ref="B97:C97"/>
    <mergeCell ref="D97:E97"/>
    <mergeCell ref="A105:K105"/>
    <mergeCell ref="B107:C107"/>
    <mergeCell ref="D107:E107"/>
    <mergeCell ref="B108:C108"/>
    <mergeCell ref="D108:E108"/>
    <mergeCell ref="B109:C109"/>
    <mergeCell ref="D109:E109"/>
    <mergeCell ref="B101:C101"/>
    <mergeCell ref="D101:E101"/>
    <mergeCell ref="B102:C102"/>
    <mergeCell ref="D102:E102"/>
    <mergeCell ref="A103:H103"/>
    <mergeCell ref="A104:K104"/>
    <mergeCell ref="B113:C113"/>
    <mergeCell ref="D113:E113"/>
    <mergeCell ref="B114:C114"/>
    <mergeCell ref="D114:E114"/>
    <mergeCell ref="B115:C115"/>
    <mergeCell ref="D115:E115"/>
    <mergeCell ref="B110:C110"/>
    <mergeCell ref="D110:E110"/>
    <mergeCell ref="B111:C111"/>
    <mergeCell ref="D111:E111"/>
    <mergeCell ref="B112:C112"/>
    <mergeCell ref="D112:E112"/>
    <mergeCell ref="A120:H120"/>
    <mergeCell ref="A121:K121"/>
    <mergeCell ref="B122:C122"/>
    <mergeCell ref="D122:E122"/>
    <mergeCell ref="B123:C123"/>
    <mergeCell ref="D123:E123"/>
    <mergeCell ref="A116:H116"/>
    <mergeCell ref="A117:K117"/>
    <mergeCell ref="B118:C118"/>
    <mergeCell ref="D118:E118"/>
    <mergeCell ref="B119:C119"/>
    <mergeCell ref="D119:E119"/>
    <mergeCell ref="B129:C129"/>
    <mergeCell ref="D129:E129"/>
    <mergeCell ref="A130:H130"/>
    <mergeCell ref="A131:H131"/>
    <mergeCell ref="A132:K132"/>
    <mergeCell ref="B133:C133"/>
    <mergeCell ref="D133:E133"/>
    <mergeCell ref="B124:C124"/>
    <mergeCell ref="D124:E124"/>
    <mergeCell ref="A125:H125"/>
    <mergeCell ref="A126:H126"/>
    <mergeCell ref="A127:K127"/>
    <mergeCell ref="B128:C128"/>
    <mergeCell ref="D128:E128"/>
    <mergeCell ref="B137:C137"/>
    <mergeCell ref="D137:E137"/>
    <mergeCell ref="B138:C138"/>
    <mergeCell ref="D138:E138"/>
    <mergeCell ref="B139:C139"/>
    <mergeCell ref="D139:E139"/>
    <mergeCell ref="B134:C134"/>
    <mergeCell ref="D134:E134"/>
    <mergeCell ref="B135:C135"/>
    <mergeCell ref="D135:E135"/>
    <mergeCell ref="B136:C136"/>
    <mergeCell ref="D136:E136"/>
    <mergeCell ref="B143:C143"/>
    <mergeCell ref="D143:E143"/>
    <mergeCell ref="B144:C144"/>
    <mergeCell ref="D144:E144"/>
    <mergeCell ref="B145:C145"/>
    <mergeCell ref="D145:E145"/>
    <mergeCell ref="B140:C140"/>
    <mergeCell ref="D140:E140"/>
    <mergeCell ref="B141:C141"/>
    <mergeCell ref="D141:E141"/>
    <mergeCell ref="B142:C142"/>
    <mergeCell ref="D142:E142"/>
    <mergeCell ref="B149:C149"/>
    <mergeCell ref="D149:E149"/>
    <mergeCell ref="B150:C150"/>
    <mergeCell ref="D150:E150"/>
    <mergeCell ref="B151:C151"/>
    <mergeCell ref="D151:E151"/>
    <mergeCell ref="B146:C146"/>
    <mergeCell ref="D146:E146"/>
    <mergeCell ref="B147:C147"/>
    <mergeCell ref="D147:E147"/>
    <mergeCell ref="B148:C148"/>
    <mergeCell ref="D148:E148"/>
    <mergeCell ref="B155:C155"/>
    <mergeCell ref="D155:E155"/>
    <mergeCell ref="B156:C156"/>
    <mergeCell ref="D156:E156"/>
    <mergeCell ref="B157:C157"/>
    <mergeCell ref="D157:E157"/>
    <mergeCell ref="B152:C152"/>
    <mergeCell ref="D152:E152"/>
    <mergeCell ref="B153:C153"/>
    <mergeCell ref="D153:E153"/>
    <mergeCell ref="B154:C154"/>
    <mergeCell ref="D154:E154"/>
    <mergeCell ref="A162:K162"/>
    <mergeCell ref="A163:K163"/>
    <mergeCell ref="A164:K164"/>
    <mergeCell ref="B165:C165"/>
    <mergeCell ref="D165:E165"/>
    <mergeCell ref="B166:C166"/>
    <mergeCell ref="D166:E166"/>
    <mergeCell ref="B158:C158"/>
    <mergeCell ref="D158:E158"/>
    <mergeCell ref="B159:C159"/>
    <mergeCell ref="D159:E159"/>
    <mergeCell ref="A160:H160"/>
    <mergeCell ref="A161:H161"/>
    <mergeCell ref="B171:C171"/>
    <mergeCell ref="D171:E171"/>
    <mergeCell ref="B172:C172"/>
    <mergeCell ref="D172:E172"/>
    <mergeCell ref="A173:K173"/>
    <mergeCell ref="A174:K174"/>
    <mergeCell ref="B167:C167"/>
    <mergeCell ref="D167:E167"/>
    <mergeCell ref="A168:K168"/>
    <mergeCell ref="B169:C169"/>
    <mergeCell ref="D169:E169"/>
    <mergeCell ref="B170:C170"/>
    <mergeCell ref="D170:E170"/>
    <mergeCell ref="A178:K178"/>
    <mergeCell ref="B179:C179"/>
    <mergeCell ref="D179:E179"/>
    <mergeCell ref="B180:C180"/>
    <mergeCell ref="D180:E180"/>
    <mergeCell ref="B181:C181"/>
    <mergeCell ref="D181:E181"/>
    <mergeCell ref="B175:C175"/>
    <mergeCell ref="D175:E175"/>
    <mergeCell ref="B176:C176"/>
    <mergeCell ref="D176:E176"/>
    <mergeCell ref="B177:C177"/>
    <mergeCell ref="D177:E177"/>
    <mergeCell ref="A186:K186"/>
    <mergeCell ref="A187:K187"/>
    <mergeCell ref="B189:C189"/>
    <mergeCell ref="D189:E189"/>
    <mergeCell ref="B190:C190"/>
    <mergeCell ref="D190:E190"/>
    <mergeCell ref="B182:C182"/>
    <mergeCell ref="D182:E182"/>
    <mergeCell ref="B183:C183"/>
    <mergeCell ref="D183:E183"/>
    <mergeCell ref="A184:H184"/>
    <mergeCell ref="A185:H185"/>
    <mergeCell ref="B194:C194"/>
    <mergeCell ref="D194:E194"/>
    <mergeCell ref="B195:C195"/>
    <mergeCell ref="D195:E195"/>
    <mergeCell ref="B196:C196"/>
    <mergeCell ref="D196:E196"/>
    <mergeCell ref="B191:C191"/>
    <mergeCell ref="D191:E191"/>
    <mergeCell ref="B192:C192"/>
    <mergeCell ref="D192:E192"/>
    <mergeCell ref="B193:C193"/>
    <mergeCell ref="D193:E193"/>
    <mergeCell ref="B200:C200"/>
    <mergeCell ref="D200:E200"/>
    <mergeCell ref="B201:C201"/>
    <mergeCell ref="D201:E201"/>
    <mergeCell ref="B202:C202"/>
    <mergeCell ref="D202:E202"/>
    <mergeCell ref="B197:C197"/>
    <mergeCell ref="D197:E197"/>
    <mergeCell ref="B198:C198"/>
    <mergeCell ref="D198:E198"/>
    <mergeCell ref="B199:C199"/>
    <mergeCell ref="D199:E199"/>
    <mergeCell ref="B206:C206"/>
    <mergeCell ref="D206:E206"/>
    <mergeCell ref="B207:C207"/>
    <mergeCell ref="D207:E207"/>
    <mergeCell ref="B208:C208"/>
    <mergeCell ref="D208:E208"/>
    <mergeCell ref="B203:C203"/>
    <mergeCell ref="D203:E203"/>
    <mergeCell ref="B204:C204"/>
    <mergeCell ref="D204:E204"/>
    <mergeCell ref="B205:C205"/>
    <mergeCell ref="D205:E205"/>
    <mergeCell ref="A212:H212"/>
    <mergeCell ref="A213:H213"/>
    <mergeCell ref="A214:K214"/>
    <mergeCell ref="B216:C216"/>
    <mergeCell ref="D216:E216"/>
    <mergeCell ref="B209:C209"/>
    <mergeCell ref="D209:E209"/>
    <mergeCell ref="B210:C210"/>
    <mergeCell ref="D210:E210"/>
    <mergeCell ref="B211:C211"/>
    <mergeCell ref="D211:E211"/>
    <mergeCell ref="B220:C220"/>
    <mergeCell ref="B221:C221"/>
    <mergeCell ref="B222:C222"/>
    <mergeCell ref="A223:K223"/>
    <mergeCell ref="B215:C215"/>
    <mergeCell ref="D215:E215"/>
    <mergeCell ref="B217:C217"/>
    <mergeCell ref="D217:E217"/>
    <mergeCell ref="A218:H218"/>
    <mergeCell ref="A219:H219"/>
  </mergeCells>
  <phoneticPr fontId="15"/>
  <printOptions horizontalCentered="1"/>
  <pageMargins left="0" right="0" top="0.41666666666666669" bottom="0.41666666666666669" header="0" footer="0"/>
  <pageSetup paperSize="9" scale="95" pageOrder="overThenDown" orientation="portrait" r:id="rId1"/>
  <headerFooter>
    <oddHeader>&amp;L&amp;C&amp;R</oddHeader>
    <oddFooter>&amp;L&amp;C&amp;"Yu Gothic UI"&amp;P/&amp;N&amp;R</oddFooter>
    <evenHeader>&amp;L&amp;C&amp;R</evenHeader>
    <evenFooter>&amp;L&amp;C&amp;"Yu Gothic UI"&amp;P/&amp;N&amp;R</evenFooter>
  </headerFooter>
  <rowBreaks count="8" manualBreakCount="8">
    <brk id="33" max="1048576" man="1"/>
    <brk id="62" max="1048576" man="1"/>
    <brk id="91" max="1048576" man="1"/>
    <brk id="120" max="1048576" man="1"/>
    <brk id="149" max="1048576" man="1"/>
    <brk id="178" max="1048576" man="1"/>
    <brk id="207" max="1048576" man="1"/>
    <brk id="265" max="104857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6"/>
  <sheetViews>
    <sheetView topLeftCell="A208" workbookViewId="0">
      <selection activeCell="N222" sqref="N222"/>
    </sheetView>
  </sheetViews>
  <sheetFormatPr defaultColWidth="8.90625" defaultRowHeight="14" customHeight="1"/>
  <cols>
    <col min="1" max="1" width="3.36328125" style="72" customWidth="1"/>
    <col min="2" max="2" width="13.08984375" style="71" customWidth="1"/>
    <col min="3" max="3" width="12.90625" style="72" customWidth="1"/>
    <col min="4" max="4" width="19.08984375" style="72" customWidth="1"/>
    <col min="5" max="5" width="3.36328125" style="72" customWidth="1"/>
    <col min="6" max="6" width="6.36328125" style="72" customWidth="1"/>
    <col min="7" max="7" width="4.6328125" style="73" customWidth="1"/>
    <col min="8" max="8" width="10" style="72" customWidth="1"/>
    <col min="9" max="9" width="12" style="72" customWidth="1"/>
    <col min="10" max="10" width="10" style="73" customWidth="1"/>
    <col min="11" max="11" width="22.90625" style="72" customWidth="1"/>
    <col min="12" max="12" width="8.90625" style="73"/>
    <col min="13" max="13" width="12.36328125" style="82" customWidth="1"/>
    <col min="14" max="14" width="12.36328125" style="84" customWidth="1"/>
    <col min="15" max="15" width="5.453125" style="73" customWidth="1"/>
    <col min="16" max="17" width="14.54296875" style="82" customWidth="1"/>
    <col min="18" max="19" width="10.1796875" style="73" bestFit="1" customWidth="1"/>
    <col min="20" max="16384" width="8.90625" style="73"/>
  </cols>
  <sheetData>
    <row r="1" spans="1:17" s="71" customFormat="1" ht="12.75" customHeight="1">
      <c r="A1" s="1"/>
      <c r="B1" s="1"/>
      <c r="C1" s="2"/>
      <c r="D1" s="2"/>
      <c r="E1" s="2"/>
      <c r="F1" s="2"/>
      <c r="H1" s="2"/>
      <c r="I1" s="3"/>
      <c r="J1" s="3"/>
      <c r="K1" s="4"/>
      <c r="M1" s="81"/>
      <c r="N1" s="85"/>
      <c r="P1" s="81"/>
      <c r="Q1" s="81"/>
    </row>
    <row r="2" spans="1:17" ht="12.75" customHeight="1">
      <c r="A2" s="1"/>
      <c r="B2" s="1"/>
      <c r="C2" s="1"/>
      <c r="D2" s="1"/>
      <c r="E2" s="1"/>
      <c r="F2" s="1"/>
      <c r="H2" s="1"/>
      <c r="I2" s="3"/>
      <c r="J2" s="3"/>
      <c r="K2" s="5"/>
    </row>
    <row r="3" spans="1:17" ht="4.5" customHeight="1">
      <c r="C3" s="6"/>
      <c r="D3" s="6"/>
      <c r="E3" s="6"/>
    </row>
    <row r="4" spans="1:17" s="71" customFormat="1" ht="9" customHeight="1" thickBot="1">
      <c r="F4" s="7"/>
      <c r="H4" s="72"/>
      <c r="K4" s="8"/>
      <c r="M4" s="81"/>
      <c r="N4" s="85"/>
      <c r="P4" s="81"/>
      <c r="Q4" s="81"/>
    </row>
    <row r="5" spans="1:17" s="9" customFormat="1" ht="19.5" customHeight="1" thickBot="1">
      <c r="A5" s="10" t="s">
        <v>0</v>
      </c>
      <c r="B5" s="214" t="s">
        <v>1</v>
      </c>
      <c r="C5" s="215" t="s">
        <v>2</v>
      </c>
      <c r="D5" s="245" t="s">
        <v>3</v>
      </c>
      <c r="E5" s="245"/>
      <c r="F5" s="80" t="s">
        <v>4</v>
      </c>
      <c r="G5" s="11" t="s">
        <v>5</v>
      </c>
      <c r="H5" s="80" t="s">
        <v>6</v>
      </c>
      <c r="I5" s="80" t="s">
        <v>7</v>
      </c>
      <c r="J5" s="11" t="s">
        <v>8</v>
      </c>
      <c r="K5" s="12" t="s">
        <v>9</v>
      </c>
      <c r="M5" s="83"/>
      <c r="N5" s="86"/>
      <c r="P5" s="83"/>
      <c r="Q5" s="83"/>
    </row>
    <row r="6" spans="1:17" ht="28.5" customHeight="1" thickTop="1">
      <c r="A6" s="226" t="s">
        <v>10</v>
      </c>
      <c r="B6" s="182"/>
      <c r="C6" s="182"/>
      <c r="D6" s="182"/>
      <c r="E6" s="182"/>
      <c r="F6" s="182"/>
      <c r="G6" s="182"/>
      <c r="H6" s="182"/>
      <c r="I6" s="182"/>
      <c r="J6" s="182"/>
      <c r="K6" s="227"/>
      <c r="M6" s="246" t="s">
        <v>284</v>
      </c>
      <c r="N6" s="246"/>
      <c r="O6" s="87"/>
      <c r="P6" s="246" t="s">
        <v>285</v>
      </c>
      <c r="Q6" s="246"/>
    </row>
    <row r="7" spans="1:17" ht="28.5" customHeight="1">
      <c r="A7" s="226" t="s">
        <v>11</v>
      </c>
      <c r="B7" s="182"/>
      <c r="C7" s="182"/>
      <c r="D7" s="182"/>
      <c r="E7" s="182"/>
      <c r="F7" s="182"/>
      <c r="G7" s="182"/>
      <c r="H7" s="182"/>
      <c r="I7" s="182"/>
      <c r="J7" s="182"/>
      <c r="K7" s="227"/>
      <c r="M7" s="88" t="s">
        <v>282</v>
      </c>
      <c r="N7" s="89" t="s">
        <v>283</v>
      </c>
      <c r="O7" s="87"/>
      <c r="P7" s="88" t="s">
        <v>282</v>
      </c>
      <c r="Q7" s="88" t="s">
        <v>283</v>
      </c>
    </row>
    <row r="8" spans="1:17" ht="28.5" customHeight="1">
      <c r="A8" s="13">
        <v>1</v>
      </c>
      <c r="B8" s="181" t="s">
        <v>12</v>
      </c>
      <c r="C8" s="182"/>
      <c r="D8" s="230" t="s">
        <v>13</v>
      </c>
      <c r="E8" s="182"/>
      <c r="F8" s="29">
        <v>30</v>
      </c>
      <c r="G8" s="14" t="s">
        <v>14</v>
      </c>
      <c r="H8" s="30">
        <v>85300</v>
      </c>
      <c r="I8" s="30">
        <v>2559000</v>
      </c>
      <c r="J8" s="15"/>
      <c r="K8" s="16" t="s">
        <v>15</v>
      </c>
      <c r="M8" s="90">
        <f>ROUNDDOWN(H8/0.97,-2)</f>
        <v>87900</v>
      </c>
      <c r="N8" s="91">
        <f>M8*F8</f>
        <v>2637000</v>
      </c>
      <c r="O8" s="92"/>
      <c r="P8" s="90">
        <f>ROUNDDOWN(H8/0.95,-3)</f>
        <v>89000</v>
      </c>
      <c r="Q8" s="90">
        <f>P8*F8</f>
        <v>2670000</v>
      </c>
    </row>
    <row r="9" spans="1:17" ht="28.5" customHeight="1">
      <c r="A9" s="13">
        <v>2</v>
      </c>
      <c r="B9" s="181" t="s">
        <v>16</v>
      </c>
      <c r="C9" s="182"/>
      <c r="D9" s="230" t="s">
        <v>17</v>
      </c>
      <c r="E9" s="182"/>
      <c r="F9" s="29">
        <v>15</v>
      </c>
      <c r="G9" s="14" t="s">
        <v>18</v>
      </c>
      <c r="H9" s="30">
        <v>40800</v>
      </c>
      <c r="I9" s="30">
        <v>612000</v>
      </c>
      <c r="J9" s="15"/>
      <c r="K9" s="16" t="s">
        <v>19</v>
      </c>
      <c r="M9" s="90">
        <f t="shared" ref="M9:M70" si="0">ROUNDDOWN(H9/0.97,-2)</f>
        <v>42000</v>
      </c>
      <c r="N9" s="91">
        <f t="shared" ref="N9:N20" si="1">M9*F9</f>
        <v>630000</v>
      </c>
      <c r="O9" s="92"/>
      <c r="P9" s="90">
        <f t="shared" ref="P9:P70" si="2">ROUNDDOWN(H9/0.95,-3)</f>
        <v>42000</v>
      </c>
      <c r="Q9" s="90">
        <f t="shared" ref="Q9:Q70" si="3">P9*F9</f>
        <v>630000</v>
      </c>
    </row>
    <row r="10" spans="1:17" ht="28.5" customHeight="1">
      <c r="A10" s="13">
        <v>3</v>
      </c>
      <c r="B10" s="181" t="s">
        <v>20</v>
      </c>
      <c r="C10" s="182"/>
      <c r="D10" s="230" t="s">
        <v>21</v>
      </c>
      <c r="E10" s="182"/>
      <c r="F10" s="29">
        <v>36</v>
      </c>
      <c r="G10" s="14" t="s">
        <v>18</v>
      </c>
      <c r="H10" s="30">
        <v>32600</v>
      </c>
      <c r="I10" s="30">
        <v>1173600</v>
      </c>
      <c r="J10" s="15"/>
      <c r="K10" s="16" t="s">
        <v>22</v>
      </c>
      <c r="M10" s="90">
        <f t="shared" si="0"/>
        <v>33600</v>
      </c>
      <c r="N10" s="91">
        <f t="shared" si="1"/>
        <v>1209600</v>
      </c>
      <c r="O10" s="92"/>
      <c r="P10" s="90">
        <f t="shared" si="2"/>
        <v>34000</v>
      </c>
      <c r="Q10" s="90">
        <f t="shared" si="3"/>
        <v>1224000</v>
      </c>
    </row>
    <row r="11" spans="1:17" ht="28.5" customHeight="1">
      <c r="A11" s="13">
        <v>4</v>
      </c>
      <c r="B11" s="181" t="s">
        <v>23</v>
      </c>
      <c r="C11" s="182"/>
      <c r="D11" s="230" t="s">
        <v>24</v>
      </c>
      <c r="E11" s="182"/>
      <c r="F11" s="29">
        <v>30</v>
      </c>
      <c r="G11" s="14" t="s">
        <v>14</v>
      </c>
      <c r="H11" s="30">
        <v>68200</v>
      </c>
      <c r="I11" s="30">
        <v>2046000</v>
      </c>
      <c r="J11" s="15"/>
      <c r="K11" s="16" t="s">
        <v>25</v>
      </c>
      <c r="M11" s="90">
        <f t="shared" si="0"/>
        <v>70300</v>
      </c>
      <c r="N11" s="91">
        <f t="shared" si="1"/>
        <v>2109000</v>
      </c>
      <c r="O11" s="92"/>
      <c r="P11" s="90">
        <f t="shared" si="2"/>
        <v>71000</v>
      </c>
      <c r="Q11" s="90">
        <f t="shared" si="3"/>
        <v>2130000</v>
      </c>
    </row>
    <row r="12" spans="1:17" ht="28.5" customHeight="1">
      <c r="A12" s="13">
        <v>5</v>
      </c>
      <c r="B12" s="181" t="s">
        <v>26</v>
      </c>
      <c r="C12" s="182"/>
      <c r="D12" s="230" t="s">
        <v>27</v>
      </c>
      <c r="E12" s="182"/>
      <c r="F12" s="29">
        <v>30</v>
      </c>
      <c r="G12" s="14" t="s">
        <v>14</v>
      </c>
      <c r="H12" s="30">
        <v>76500</v>
      </c>
      <c r="I12" s="30">
        <v>2295000</v>
      </c>
      <c r="J12" s="15"/>
      <c r="K12" s="16" t="s">
        <v>28</v>
      </c>
      <c r="M12" s="90">
        <f t="shared" si="0"/>
        <v>78800</v>
      </c>
      <c r="N12" s="91">
        <f t="shared" si="1"/>
        <v>2364000</v>
      </c>
      <c r="O12" s="92"/>
      <c r="P12" s="90">
        <f t="shared" si="2"/>
        <v>80000</v>
      </c>
      <c r="Q12" s="90">
        <f t="shared" si="3"/>
        <v>2400000</v>
      </c>
    </row>
    <row r="13" spans="1:17" ht="28.5" customHeight="1">
      <c r="A13" s="13">
        <v>6</v>
      </c>
      <c r="B13" s="181" t="s">
        <v>29</v>
      </c>
      <c r="C13" s="182"/>
      <c r="D13" s="230" t="s">
        <v>30</v>
      </c>
      <c r="E13" s="182"/>
      <c r="F13" s="29">
        <v>5</v>
      </c>
      <c r="G13" s="14" t="s">
        <v>31</v>
      </c>
      <c r="H13" s="30">
        <v>90000</v>
      </c>
      <c r="I13" s="30">
        <v>450000</v>
      </c>
      <c r="J13" s="15"/>
      <c r="K13" s="16" t="s">
        <v>32</v>
      </c>
      <c r="M13" s="90">
        <f t="shared" si="0"/>
        <v>92700</v>
      </c>
      <c r="N13" s="91">
        <f t="shared" si="1"/>
        <v>463500</v>
      </c>
      <c r="O13" s="92"/>
      <c r="P13" s="90">
        <f t="shared" si="2"/>
        <v>94000</v>
      </c>
      <c r="Q13" s="90">
        <f t="shared" si="3"/>
        <v>470000</v>
      </c>
    </row>
    <row r="14" spans="1:17" ht="28.5" customHeight="1">
      <c r="A14" s="13">
        <v>7</v>
      </c>
      <c r="B14" s="181" t="s">
        <v>33</v>
      </c>
      <c r="C14" s="182"/>
      <c r="D14" s="230" t="s">
        <v>34</v>
      </c>
      <c r="E14" s="182"/>
      <c r="F14" s="29">
        <v>2</v>
      </c>
      <c r="G14" s="14" t="s">
        <v>14</v>
      </c>
      <c r="H14" s="30">
        <v>62300</v>
      </c>
      <c r="I14" s="30">
        <v>124600</v>
      </c>
      <c r="J14" s="15"/>
      <c r="K14" s="16" t="s">
        <v>35</v>
      </c>
      <c r="M14" s="90">
        <f t="shared" si="0"/>
        <v>64200</v>
      </c>
      <c r="N14" s="91">
        <f t="shared" si="1"/>
        <v>128400</v>
      </c>
      <c r="O14" s="92"/>
      <c r="P14" s="90">
        <f t="shared" si="2"/>
        <v>65000</v>
      </c>
      <c r="Q14" s="90">
        <f t="shared" si="3"/>
        <v>130000</v>
      </c>
    </row>
    <row r="15" spans="1:17" ht="28.5" customHeight="1">
      <c r="A15" s="13">
        <v>8</v>
      </c>
      <c r="B15" s="181" t="s">
        <v>36</v>
      </c>
      <c r="C15" s="182"/>
      <c r="D15" s="230" t="s">
        <v>37</v>
      </c>
      <c r="E15" s="182"/>
      <c r="F15" s="29">
        <v>1</v>
      </c>
      <c r="G15" s="14" t="s">
        <v>18</v>
      </c>
      <c r="H15" s="30">
        <v>74000</v>
      </c>
      <c r="I15" s="30">
        <v>74000</v>
      </c>
      <c r="J15" s="15"/>
      <c r="K15" s="16" t="s">
        <v>38</v>
      </c>
      <c r="M15" s="90">
        <f t="shared" si="0"/>
        <v>76200</v>
      </c>
      <c r="N15" s="91">
        <f t="shared" si="1"/>
        <v>76200</v>
      </c>
      <c r="O15" s="92"/>
      <c r="P15" s="90">
        <f t="shared" si="2"/>
        <v>77000</v>
      </c>
      <c r="Q15" s="90">
        <f t="shared" si="3"/>
        <v>77000</v>
      </c>
    </row>
    <row r="16" spans="1:17" ht="28.5" customHeight="1">
      <c r="A16" s="13">
        <v>9</v>
      </c>
      <c r="B16" s="181" t="s">
        <v>39</v>
      </c>
      <c r="C16" s="182"/>
      <c r="D16" s="230" t="s">
        <v>40</v>
      </c>
      <c r="E16" s="182"/>
      <c r="F16" s="29">
        <v>1</v>
      </c>
      <c r="G16" s="14" t="s">
        <v>18</v>
      </c>
      <c r="H16" s="30">
        <v>74700</v>
      </c>
      <c r="I16" s="30">
        <v>74700</v>
      </c>
      <c r="J16" s="15"/>
      <c r="K16" s="16" t="s">
        <v>41</v>
      </c>
      <c r="M16" s="90">
        <f t="shared" si="0"/>
        <v>77000</v>
      </c>
      <c r="N16" s="91">
        <f t="shared" si="1"/>
        <v>77000</v>
      </c>
      <c r="O16" s="92"/>
      <c r="P16" s="90">
        <f t="shared" si="2"/>
        <v>78000</v>
      </c>
      <c r="Q16" s="90">
        <f t="shared" si="3"/>
        <v>78000</v>
      </c>
    </row>
    <row r="17" spans="1:17" ht="28.5" customHeight="1">
      <c r="A17" s="13">
        <v>10</v>
      </c>
      <c r="B17" s="181" t="s">
        <v>42</v>
      </c>
      <c r="C17" s="182"/>
      <c r="D17" s="230" t="s">
        <v>43</v>
      </c>
      <c r="E17" s="182"/>
      <c r="F17" s="29">
        <v>2</v>
      </c>
      <c r="G17" s="14" t="s">
        <v>14</v>
      </c>
      <c r="H17" s="30">
        <v>11500</v>
      </c>
      <c r="I17" s="30">
        <v>23000</v>
      </c>
      <c r="J17" s="15"/>
      <c r="K17" s="16" t="s">
        <v>44</v>
      </c>
      <c r="M17" s="90">
        <f t="shared" si="0"/>
        <v>11800</v>
      </c>
      <c r="N17" s="91">
        <f t="shared" si="1"/>
        <v>23600</v>
      </c>
      <c r="O17" s="92"/>
      <c r="P17" s="90">
        <f t="shared" si="2"/>
        <v>12000</v>
      </c>
      <c r="Q17" s="90">
        <f t="shared" si="3"/>
        <v>24000</v>
      </c>
    </row>
    <row r="18" spans="1:17" ht="28.5" customHeight="1">
      <c r="A18" s="13">
        <v>11</v>
      </c>
      <c r="B18" s="181" t="s">
        <v>45</v>
      </c>
      <c r="C18" s="182"/>
      <c r="D18" s="230" t="s">
        <v>46</v>
      </c>
      <c r="E18" s="182"/>
      <c r="F18" s="29">
        <v>2</v>
      </c>
      <c r="G18" s="14" t="s">
        <v>14</v>
      </c>
      <c r="H18" s="30">
        <v>48600</v>
      </c>
      <c r="I18" s="30">
        <v>97200</v>
      </c>
      <c r="J18" s="15"/>
      <c r="K18" s="16" t="s">
        <v>47</v>
      </c>
      <c r="M18" s="90">
        <f t="shared" si="0"/>
        <v>50100</v>
      </c>
      <c r="N18" s="91">
        <f t="shared" si="1"/>
        <v>100200</v>
      </c>
      <c r="O18" s="92"/>
      <c r="P18" s="90">
        <f t="shared" si="2"/>
        <v>51000</v>
      </c>
      <c r="Q18" s="90">
        <f t="shared" si="3"/>
        <v>102000</v>
      </c>
    </row>
    <row r="19" spans="1:17" ht="28.5" customHeight="1">
      <c r="A19" s="13">
        <v>12</v>
      </c>
      <c r="B19" s="181" t="s">
        <v>48</v>
      </c>
      <c r="C19" s="182"/>
      <c r="D19" s="230" t="s">
        <v>49</v>
      </c>
      <c r="E19" s="182"/>
      <c r="F19" s="29">
        <v>2</v>
      </c>
      <c r="G19" s="14" t="s">
        <v>18</v>
      </c>
      <c r="H19" s="30">
        <v>9100</v>
      </c>
      <c r="I19" s="30">
        <v>18200</v>
      </c>
      <c r="J19" s="15"/>
      <c r="K19" s="16" t="s">
        <v>50</v>
      </c>
      <c r="M19" s="90">
        <f t="shared" si="0"/>
        <v>9300</v>
      </c>
      <c r="N19" s="91">
        <f t="shared" si="1"/>
        <v>18600</v>
      </c>
      <c r="O19" s="92"/>
      <c r="P19" s="90">
        <f t="shared" si="2"/>
        <v>9000</v>
      </c>
      <c r="Q19" s="90">
        <f t="shared" si="3"/>
        <v>18000</v>
      </c>
    </row>
    <row r="20" spans="1:17" ht="28.5" customHeight="1">
      <c r="A20" s="13">
        <v>13</v>
      </c>
      <c r="B20" s="181" t="s">
        <v>51</v>
      </c>
      <c r="C20" s="182"/>
      <c r="D20" s="230" t="s">
        <v>52</v>
      </c>
      <c r="E20" s="182"/>
      <c r="F20" s="29">
        <v>4</v>
      </c>
      <c r="G20" s="14" t="s">
        <v>31</v>
      </c>
      <c r="H20" s="30">
        <v>51200</v>
      </c>
      <c r="I20" s="30">
        <v>204800</v>
      </c>
      <c r="J20" s="15"/>
      <c r="K20" s="16" t="s">
        <v>53</v>
      </c>
      <c r="M20" s="90">
        <f t="shared" si="0"/>
        <v>52700</v>
      </c>
      <c r="N20" s="91">
        <f t="shared" si="1"/>
        <v>210800</v>
      </c>
      <c r="O20" s="92"/>
      <c r="P20" s="90">
        <f t="shared" si="2"/>
        <v>53000</v>
      </c>
      <c r="Q20" s="90">
        <f t="shared" si="3"/>
        <v>212000</v>
      </c>
    </row>
    <row r="21" spans="1:17" ht="28.5" customHeight="1" thickBot="1">
      <c r="A21" s="191" t="s">
        <v>54</v>
      </c>
      <c r="B21" s="192"/>
      <c r="C21" s="192"/>
      <c r="D21" s="192"/>
      <c r="E21" s="192"/>
      <c r="F21" s="192"/>
      <c r="G21" s="192"/>
      <c r="H21" s="192"/>
      <c r="I21" s="36">
        <v>9752100</v>
      </c>
      <c r="J21" s="75"/>
      <c r="K21" s="37"/>
      <c r="M21" s="90"/>
      <c r="N21" s="91"/>
      <c r="O21" s="92"/>
      <c r="P21" s="90"/>
      <c r="Q21" s="90"/>
    </row>
    <row r="22" spans="1:17" ht="28.5" customHeight="1" thickBot="1">
      <c r="A22" s="231" t="s">
        <v>55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3"/>
      <c r="M22" s="90"/>
      <c r="N22" s="91"/>
      <c r="O22" s="92"/>
      <c r="P22" s="90"/>
      <c r="Q22" s="90"/>
    </row>
    <row r="23" spans="1:17" ht="15" customHeight="1">
      <c r="A23" s="220" t="s">
        <v>56</v>
      </c>
      <c r="B23" s="221"/>
      <c r="C23" s="222"/>
      <c r="D23" s="222"/>
      <c r="E23" s="222"/>
      <c r="F23" s="222"/>
      <c r="G23" s="223"/>
      <c r="H23" s="222"/>
      <c r="I23" s="222"/>
      <c r="J23" s="223"/>
      <c r="K23" s="222"/>
      <c r="M23" s="90"/>
      <c r="N23" s="91"/>
      <c r="O23" s="92"/>
      <c r="P23" s="90"/>
      <c r="Q23" s="90"/>
    </row>
    <row r="24" spans="1:17" ht="5.25" customHeight="1" thickBot="1">
      <c r="M24" s="90"/>
      <c r="N24" s="91"/>
      <c r="O24" s="92"/>
      <c r="P24" s="90"/>
      <c r="Q24" s="90"/>
    </row>
    <row r="25" spans="1:17" ht="21" customHeight="1" thickBot="1">
      <c r="A25" s="19" t="s">
        <v>0</v>
      </c>
      <c r="B25" s="200" t="s">
        <v>1</v>
      </c>
      <c r="C25" s="201"/>
      <c r="D25" s="200" t="s">
        <v>3</v>
      </c>
      <c r="E25" s="201"/>
      <c r="F25" s="74" t="s">
        <v>4</v>
      </c>
      <c r="G25" s="74" t="s">
        <v>5</v>
      </c>
      <c r="H25" s="74" t="s">
        <v>6</v>
      </c>
      <c r="I25" s="74" t="s">
        <v>7</v>
      </c>
      <c r="J25" s="74" t="s">
        <v>8</v>
      </c>
      <c r="K25" s="20" t="s">
        <v>9</v>
      </c>
      <c r="M25" s="90"/>
      <c r="N25" s="91"/>
      <c r="O25" s="92"/>
      <c r="P25" s="90"/>
      <c r="Q25" s="90"/>
    </row>
    <row r="26" spans="1:17" ht="28.5" customHeight="1" thickTop="1">
      <c r="A26" s="13">
        <v>14</v>
      </c>
      <c r="B26" s="181" t="s">
        <v>57</v>
      </c>
      <c r="C26" s="182"/>
      <c r="D26" s="230" t="s">
        <v>58</v>
      </c>
      <c r="E26" s="182"/>
      <c r="F26" s="29">
        <v>8</v>
      </c>
      <c r="G26" s="14" t="s">
        <v>14</v>
      </c>
      <c r="H26" s="30">
        <v>110200</v>
      </c>
      <c r="I26" s="30">
        <v>881600</v>
      </c>
      <c r="J26" s="15"/>
      <c r="K26" s="16" t="s">
        <v>59</v>
      </c>
      <c r="M26" s="90">
        <f t="shared" si="0"/>
        <v>113600</v>
      </c>
      <c r="N26" s="91">
        <f>M26*F26</f>
        <v>908800</v>
      </c>
      <c r="O26" s="92"/>
      <c r="P26" s="90">
        <f t="shared" si="2"/>
        <v>116000</v>
      </c>
      <c r="Q26" s="90">
        <f t="shared" si="3"/>
        <v>928000</v>
      </c>
    </row>
    <row r="27" spans="1:17" ht="28.5" customHeight="1">
      <c r="A27" s="13">
        <v>15</v>
      </c>
      <c r="B27" s="181" t="s">
        <v>60</v>
      </c>
      <c r="C27" s="182"/>
      <c r="D27" s="230" t="s">
        <v>61</v>
      </c>
      <c r="E27" s="182"/>
      <c r="F27" s="29">
        <v>5</v>
      </c>
      <c r="G27" s="14" t="s">
        <v>14</v>
      </c>
      <c r="H27" s="30">
        <v>84400</v>
      </c>
      <c r="I27" s="30">
        <v>422000</v>
      </c>
      <c r="J27" s="15"/>
      <c r="K27" s="16" t="s">
        <v>62</v>
      </c>
      <c r="M27" s="90">
        <f t="shared" si="0"/>
        <v>87000</v>
      </c>
      <c r="N27" s="91">
        <f t="shared" ref="N27:N90" si="4">M27*F27</f>
        <v>435000</v>
      </c>
      <c r="O27" s="92"/>
      <c r="P27" s="90">
        <f t="shared" si="2"/>
        <v>88000</v>
      </c>
      <c r="Q27" s="90">
        <f t="shared" si="3"/>
        <v>440000</v>
      </c>
    </row>
    <row r="28" spans="1:17" ht="28.5" customHeight="1">
      <c r="A28" s="13">
        <v>16</v>
      </c>
      <c r="B28" s="181" t="s">
        <v>57</v>
      </c>
      <c r="C28" s="182"/>
      <c r="D28" s="230" t="s">
        <v>63</v>
      </c>
      <c r="E28" s="182"/>
      <c r="F28" s="29">
        <v>1</v>
      </c>
      <c r="G28" s="14" t="s">
        <v>14</v>
      </c>
      <c r="H28" s="30">
        <v>63300</v>
      </c>
      <c r="I28" s="30">
        <v>63300</v>
      </c>
      <c r="J28" s="15"/>
      <c r="K28" s="16" t="s">
        <v>62</v>
      </c>
      <c r="M28" s="90">
        <f t="shared" si="0"/>
        <v>65200</v>
      </c>
      <c r="N28" s="91">
        <f t="shared" si="4"/>
        <v>65200</v>
      </c>
      <c r="O28" s="92"/>
      <c r="P28" s="90">
        <f t="shared" si="2"/>
        <v>66000</v>
      </c>
      <c r="Q28" s="90">
        <f t="shared" si="3"/>
        <v>66000</v>
      </c>
    </row>
    <row r="29" spans="1:17" ht="28.5" customHeight="1">
      <c r="A29" s="13">
        <v>17</v>
      </c>
      <c r="B29" s="181" t="s">
        <v>64</v>
      </c>
      <c r="C29" s="182"/>
      <c r="D29" s="230" t="s">
        <v>65</v>
      </c>
      <c r="E29" s="182"/>
      <c r="F29" s="29">
        <v>14</v>
      </c>
      <c r="G29" s="14" t="s">
        <v>14</v>
      </c>
      <c r="H29" s="30">
        <v>12800</v>
      </c>
      <c r="I29" s="30">
        <v>179200</v>
      </c>
      <c r="J29" s="15"/>
      <c r="K29" s="16" t="s">
        <v>66</v>
      </c>
      <c r="M29" s="90">
        <f t="shared" si="0"/>
        <v>13100</v>
      </c>
      <c r="N29" s="91">
        <f t="shared" si="4"/>
        <v>183400</v>
      </c>
      <c r="O29" s="92"/>
      <c r="P29" s="90">
        <f t="shared" si="2"/>
        <v>13000</v>
      </c>
      <c r="Q29" s="90">
        <f t="shared" si="3"/>
        <v>182000</v>
      </c>
    </row>
    <row r="30" spans="1:17" ht="28.5" customHeight="1">
      <c r="A30" s="13">
        <v>18</v>
      </c>
      <c r="B30" s="181" t="s">
        <v>67</v>
      </c>
      <c r="C30" s="182"/>
      <c r="D30" s="230" t="s">
        <v>68</v>
      </c>
      <c r="E30" s="182"/>
      <c r="F30" s="29">
        <v>6</v>
      </c>
      <c r="G30" s="14" t="s">
        <v>18</v>
      </c>
      <c r="H30" s="30">
        <v>17700</v>
      </c>
      <c r="I30" s="30">
        <v>106200</v>
      </c>
      <c r="J30" s="15"/>
      <c r="K30" s="16" t="s">
        <v>69</v>
      </c>
      <c r="M30" s="90">
        <f t="shared" si="0"/>
        <v>18200</v>
      </c>
      <c r="N30" s="91">
        <f t="shared" si="4"/>
        <v>109200</v>
      </c>
      <c r="O30" s="92"/>
      <c r="P30" s="90">
        <f t="shared" si="2"/>
        <v>18000</v>
      </c>
      <c r="Q30" s="90">
        <f t="shared" si="3"/>
        <v>108000</v>
      </c>
    </row>
    <row r="31" spans="1:17" ht="28.5" customHeight="1">
      <c r="A31" s="13">
        <v>19</v>
      </c>
      <c r="B31" s="181" t="s">
        <v>70</v>
      </c>
      <c r="C31" s="182"/>
      <c r="D31" s="230" t="s">
        <v>71</v>
      </c>
      <c r="E31" s="182"/>
      <c r="F31" s="29">
        <v>3</v>
      </c>
      <c r="G31" s="14" t="s">
        <v>14</v>
      </c>
      <c r="H31" s="30">
        <v>258400</v>
      </c>
      <c r="I31" s="30">
        <v>775200</v>
      </c>
      <c r="J31" s="15"/>
      <c r="K31" s="16" t="s">
        <v>72</v>
      </c>
      <c r="M31" s="90">
        <f t="shared" si="0"/>
        <v>266300</v>
      </c>
      <c r="N31" s="91">
        <f t="shared" si="4"/>
        <v>798900</v>
      </c>
      <c r="O31" s="92"/>
      <c r="P31" s="90">
        <f t="shared" si="2"/>
        <v>272000</v>
      </c>
      <c r="Q31" s="90">
        <f t="shared" si="3"/>
        <v>816000</v>
      </c>
    </row>
    <row r="32" spans="1:17" ht="28.5" customHeight="1">
      <c r="A32" s="13">
        <v>20</v>
      </c>
      <c r="B32" s="181" t="s">
        <v>73</v>
      </c>
      <c r="C32" s="182"/>
      <c r="D32" s="230" t="s">
        <v>74</v>
      </c>
      <c r="E32" s="182"/>
      <c r="F32" s="29">
        <v>1</v>
      </c>
      <c r="G32" s="14" t="s">
        <v>75</v>
      </c>
      <c r="H32" s="30">
        <v>11000</v>
      </c>
      <c r="I32" s="30">
        <v>11000</v>
      </c>
      <c r="J32" s="15"/>
      <c r="K32" s="16"/>
      <c r="M32" s="90">
        <f t="shared" si="0"/>
        <v>11300</v>
      </c>
      <c r="N32" s="91">
        <f t="shared" si="4"/>
        <v>11300</v>
      </c>
      <c r="O32" s="92"/>
      <c r="P32" s="90">
        <f t="shared" si="2"/>
        <v>11000</v>
      </c>
      <c r="Q32" s="90">
        <f t="shared" si="3"/>
        <v>11000</v>
      </c>
    </row>
    <row r="33" spans="1:17" ht="28.5" customHeight="1">
      <c r="A33" s="13">
        <v>21</v>
      </c>
      <c r="B33" s="181" t="s">
        <v>76</v>
      </c>
      <c r="C33" s="182"/>
      <c r="D33" s="230" t="s">
        <v>77</v>
      </c>
      <c r="E33" s="182"/>
      <c r="F33" s="29">
        <v>9</v>
      </c>
      <c r="G33" s="14" t="s">
        <v>14</v>
      </c>
      <c r="H33" s="29">
        <v>800</v>
      </c>
      <c r="I33" s="30">
        <v>7200</v>
      </c>
      <c r="J33" s="15"/>
      <c r="K33" s="16"/>
      <c r="M33" s="90">
        <v>850</v>
      </c>
      <c r="N33" s="91">
        <f t="shared" si="4"/>
        <v>7650</v>
      </c>
      <c r="O33" s="92"/>
      <c r="P33" s="90">
        <v>900</v>
      </c>
      <c r="Q33" s="90">
        <f t="shared" si="3"/>
        <v>8100</v>
      </c>
    </row>
    <row r="34" spans="1:17" ht="28.5" customHeight="1">
      <c r="A34" s="13">
        <v>22</v>
      </c>
      <c r="B34" s="181" t="s">
        <v>78</v>
      </c>
      <c r="C34" s="182"/>
      <c r="D34" s="230" t="s">
        <v>79</v>
      </c>
      <c r="E34" s="182"/>
      <c r="F34" s="29">
        <v>6</v>
      </c>
      <c r="G34" s="14" t="s">
        <v>14</v>
      </c>
      <c r="H34" s="30">
        <v>64700</v>
      </c>
      <c r="I34" s="30">
        <v>388200</v>
      </c>
      <c r="J34" s="15"/>
      <c r="K34" s="16" t="s">
        <v>80</v>
      </c>
      <c r="M34" s="90">
        <f t="shared" si="0"/>
        <v>66700</v>
      </c>
      <c r="N34" s="91">
        <f t="shared" si="4"/>
        <v>400200</v>
      </c>
      <c r="O34" s="92"/>
      <c r="P34" s="90">
        <f t="shared" si="2"/>
        <v>68000</v>
      </c>
      <c r="Q34" s="90">
        <f t="shared" si="3"/>
        <v>408000</v>
      </c>
    </row>
    <row r="35" spans="1:17" ht="28.5" customHeight="1">
      <c r="A35" s="13">
        <v>23</v>
      </c>
      <c r="B35" s="181" t="s">
        <v>78</v>
      </c>
      <c r="C35" s="182"/>
      <c r="D35" s="230" t="s">
        <v>81</v>
      </c>
      <c r="E35" s="182"/>
      <c r="F35" s="29">
        <v>1</v>
      </c>
      <c r="G35" s="14" t="s">
        <v>14</v>
      </c>
      <c r="H35" s="30">
        <v>60200</v>
      </c>
      <c r="I35" s="30">
        <v>60200</v>
      </c>
      <c r="J35" s="15"/>
      <c r="K35" s="16" t="s">
        <v>82</v>
      </c>
      <c r="M35" s="90">
        <f t="shared" si="0"/>
        <v>62000</v>
      </c>
      <c r="N35" s="91">
        <f t="shared" si="4"/>
        <v>62000</v>
      </c>
      <c r="O35" s="92"/>
      <c r="P35" s="90">
        <f t="shared" si="2"/>
        <v>63000</v>
      </c>
      <c r="Q35" s="90">
        <f t="shared" si="3"/>
        <v>63000</v>
      </c>
    </row>
    <row r="36" spans="1:17" ht="28.5" customHeight="1">
      <c r="A36" s="13">
        <v>24</v>
      </c>
      <c r="B36" s="181" t="s">
        <v>83</v>
      </c>
      <c r="C36" s="182"/>
      <c r="D36" s="230" t="s">
        <v>84</v>
      </c>
      <c r="E36" s="182"/>
      <c r="F36" s="29">
        <v>3</v>
      </c>
      <c r="G36" s="14" t="s">
        <v>14</v>
      </c>
      <c r="H36" s="30">
        <v>70200</v>
      </c>
      <c r="I36" s="30">
        <v>210600</v>
      </c>
      <c r="J36" s="15"/>
      <c r="K36" s="16" t="s">
        <v>85</v>
      </c>
      <c r="M36" s="90">
        <f t="shared" si="0"/>
        <v>72300</v>
      </c>
      <c r="N36" s="91">
        <f t="shared" si="4"/>
        <v>216900</v>
      </c>
      <c r="O36" s="92"/>
      <c r="P36" s="90">
        <f t="shared" si="2"/>
        <v>73000</v>
      </c>
      <c r="Q36" s="90">
        <f t="shared" si="3"/>
        <v>219000</v>
      </c>
    </row>
    <row r="37" spans="1:17" ht="28.5" customHeight="1">
      <c r="A37" s="13">
        <v>25</v>
      </c>
      <c r="B37" s="181" t="s">
        <v>86</v>
      </c>
      <c r="C37" s="182"/>
      <c r="D37" s="230" t="s">
        <v>87</v>
      </c>
      <c r="E37" s="182"/>
      <c r="F37" s="29">
        <v>5</v>
      </c>
      <c r="G37" s="14" t="s">
        <v>14</v>
      </c>
      <c r="H37" s="30">
        <v>65200</v>
      </c>
      <c r="I37" s="30">
        <v>326000</v>
      </c>
      <c r="J37" s="15"/>
      <c r="K37" s="16" t="s">
        <v>88</v>
      </c>
      <c r="M37" s="90">
        <f t="shared" si="0"/>
        <v>67200</v>
      </c>
      <c r="N37" s="91">
        <f t="shared" si="4"/>
        <v>336000</v>
      </c>
      <c r="O37" s="92"/>
      <c r="P37" s="90">
        <f t="shared" si="2"/>
        <v>68000</v>
      </c>
      <c r="Q37" s="90">
        <f t="shared" si="3"/>
        <v>340000</v>
      </c>
    </row>
    <row r="38" spans="1:17" ht="28.5" customHeight="1">
      <c r="A38" s="13">
        <v>26</v>
      </c>
      <c r="B38" s="181" t="s">
        <v>51</v>
      </c>
      <c r="C38" s="182"/>
      <c r="D38" s="230" t="s">
        <v>89</v>
      </c>
      <c r="E38" s="182"/>
      <c r="F38" s="29">
        <v>10</v>
      </c>
      <c r="G38" s="14" t="s">
        <v>31</v>
      </c>
      <c r="H38" s="30">
        <v>51200</v>
      </c>
      <c r="I38" s="30">
        <v>512000</v>
      </c>
      <c r="J38" s="15"/>
      <c r="K38" s="16" t="s">
        <v>53</v>
      </c>
      <c r="M38" s="90">
        <f t="shared" si="0"/>
        <v>52700</v>
      </c>
      <c r="N38" s="91">
        <f t="shared" si="4"/>
        <v>527000</v>
      </c>
      <c r="O38" s="92"/>
      <c r="P38" s="90">
        <f t="shared" si="2"/>
        <v>53000</v>
      </c>
      <c r="Q38" s="90">
        <f t="shared" si="3"/>
        <v>530000</v>
      </c>
    </row>
    <row r="39" spans="1:17" ht="28.5" customHeight="1">
      <c r="A39" s="13">
        <v>27</v>
      </c>
      <c r="B39" s="181" t="s">
        <v>90</v>
      </c>
      <c r="C39" s="182"/>
      <c r="D39" s="230" t="s">
        <v>91</v>
      </c>
      <c r="E39" s="182"/>
      <c r="F39" s="29">
        <v>1</v>
      </c>
      <c r="G39" s="14" t="s">
        <v>14</v>
      </c>
      <c r="H39" s="30">
        <v>90000</v>
      </c>
      <c r="I39" s="30">
        <v>90000</v>
      </c>
      <c r="J39" s="15"/>
      <c r="K39" s="16" t="s">
        <v>92</v>
      </c>
      <c r="M39" s="90">
        <f t="shared" si="0"/>
        <v>92700</v>
      </c>
      <c r="N39" s="91">
        <f t="shared" si="4"/>
        <v>92700</v>
      </c>
      <c r="O39" s="92"/>
      <c r="P39" s="90">
        <f t="shared" si="2"/>
        <v>94000</v>
      </c>
      <c r="Q39" s="90">
        <f t="shared" si="3"/>
        <v>94000</v>
      </c>
    </row>
    <row r="40" spans="1:17" ht="28.5" customHeight="1">
      <c r="A40" s="13">
        <v>28</v>
      </c>
      <c r="B40" s="181" t="s">
        <v>93</v>
      </c>
      <c r="C40" s="182"/>
      <c r="D40" s="230" t="s">
        <v>94</v>
      </c>
      <c r="E40" s="182"/>
      <c r="F40" s="29">
        <v>1</v>
      </c>
      <c r="G40" s="14" t="s">
        <v>14</v>
      </c>
      <c r="H40" s="30">
        <v>16100</v>
      </c>
      <c r="I40" s="30">
        <v>16100</v>
      </c>
      <c r="J40" s="15"/>
      <c r="K40" s="16" t="s">
        <v>95</v>
      </c>
      <c r="M40" s="90">
        <f t="shared" si="0"/>
        <v>16500</v>
      </c>
      <c r="N40" s="91">
        <f t="shared" si="4"/>
        <v>16500</v>
      </c>
      <c r="O40" s="92"/>
      <c r="P40" s="90">
        <f t="shared" si="2"/>
        <v>16000</v>
      </c>
      <c r="Q40" s="90">
        <f t="shared" si="3"/>
        <v>16000</v>
      </c>
    </row>
    <row r="41" spans="1:17" ht="28.5" customHeight="1">
      <c r="A41" s="13">
        <v>29</v>
      </c>
      <c r="B41" s="181" t="s">
        <v>96</v>
      </c>
      <c r="C41" s="182"/>
      <c r="D41" s="230" t="s">
        <v>97</v>
      </c>
      <c r="E41" s="182"/>
      <c r="F41" s="29">
        <v>1</v>
      </c>
      <c r="G41" s="14" t="s">
        <v>14</v>
      </c>
      <c r="H41" s="30">
        <v>35100</v>
      </c>
      <c r="I41" s="30">
        <v>35100</v>
      </c>
      <c r="J41" s="15"/>
      <c r="K41" s="16" t="s">
        <v>98</v>
      </c>
      <c r="M41" s="90">
        <f t="shared" si="0"/>
        <v>36100</v>
      </c>
      <c r="N41" s="91">
        <f t="shared" si="4"/>
        <v>36100</v>
      </c>
      <c r="O41" s="92"/>
      <c r="P41" s="90">
        <f t="shared" si="2"/>
        <v>36000</v>
      </c>
      <c r="Q41" s="90">
        <f t="shared" si="3"/>
        <v>36000</v>
      </c>
    </row>
    <row r="42" spans="1:17" ht="28.5" customHeight="1">
      <c r="A42" s="13">
        <v>30</v>
      </c>
      <c r="B42" s="181" t="s">
        <v>99</v>
      </c>
      <c r="C42" s="182"/>
      <c r="D42" s="230" t="s">
        <v>100</v>
      </c>
      <c r="E42" s="182"/>
      <c r="F42" s="29">
        <v>1</v>
      </c>
      <c r="G42" s="14" t="s">
        <v>101</v>
      </c>
      <c r="H42" s="30">
        <v>200000</v>
      </c>
      <c r="I42" s="30">
        <v>200000</v>
      </c>
      <c r="J42" s="15"/>
      <c r="K42" s="16" t="s">
        <v>102</v>
      </c>
      <c r="M42" s="90">
        <f t="shared" si="0"/>
        <v>206100</v>
      </c>
      <c r="N42" s="91">
        <f t="shared" si="4"/>
        <v>206100</v>
      </c>
      <c r="O42" s="92"/>
      <c r="P42" s="90">
        <f t="shared" si="2"/>
        <v>210000</v>
      </c>
      <c r="Q42" s="90">
        <f t="shared" si="3"/>
        <v>210000</v>
      </c>
    </row>
    <row r="43" spans="1:17" ht="28.5" customHeight="1" thickBot="1">
      <c r="A43" s="191" t="s">
        <v>54</v>
      </c>
      <c r="B43" s="192"/>
      <c r="C43" s="192"/>
      <c r="D43" s="192"/>
      <c r="E43" s="192"/>
      <c r="F43" s="192"/>
      <c r="G43" s="192"/>
      <c r="H43" s="192"/>
      <c r="I43" s="36">
        <v>4283900</v>
      </c>
      <c r="J43" s="75"/>
      <c r="K43" s="37"/>
      <c r="M43" s="90"/>
      <c r="N43" s="91"/>
      <c r="O43" s="92"/>
      <c r="P43" s="90"/>
      <c r="Q43" s="90"/>
    </row>
    <row r="44" spans="1:17" ht="28.5" customHeight="1" thickBot="1">
      <c r="A44" s="226" t="s">
        <v>103</v>
      </c>
      <c r="B44" s="182"/>
      <c r="C44" s="182"/>
      <c r="D44" s="182"/>
      <c r="E44" s="182"/>
      <c r="F44" s="182"/>
      <c r="G44" s="182"/>
      <c r="H44" s="182"/>
      <c r="I44" s="182"/>
      <c r="J44" s="182"/>
      <c r="K44" s="227"/>
      <c r="M44" s="90"/>
      <c r="N44" s="91"/>
      <c r="O44" s="92"/>
      <c r="P44" s="90"/>
      <c r="Q44" s="90"/>
    </row>
    <row r="45" spans="1:17" ht="21" customHeight="1" thickBot="1">
      <c r="A45" s="19" t="s">
        <v>0</v>
      </c>
      <c r="B45" s="200" t="s">
        <v>1</v>
      </c>
      <c r="C45" s="201"/>
      <c r="D45" s="200" t="s">
        <v>3</v>
      </c>
      <c r="E45" s="201"/>
      <c r="F45" s="74" t="s">
        <v>4</v>
      </c>
      <c r="G45" s="74" t="s">
        <v>5</v>
      </c>
      <c r="H45" s="74" t="s">
        <v>6</v>
      </c>
      <c r="I45" s="74" t="s">
        <v>7</v>
      </c>
      <c r="J45" s="74" t="s">
        <v>8</v>
      </c>
      <c r="K45" s="20" t="s">
        <v>9</v>
      </c>
      <c r="M45" s="90"/>
      <c r="N45" s="91"/>
      <c r="O45" s="92"/>
      <c r="P45" s="90"/>
      <c r="Q45" s="90"/>
    </row>
    <row r="46" spans="1:17" ht="28.5" customHeight="1" thickTop="1">
      <c r="A46" s="13">
        <v>31</v>
      </c>
      <c r="B46" s="181" t="s">
        <v>51</v>
      </c>
      <c r="C46" s="182"/>
      <c r="D46" s="230" t="s">
        <v>104</v>
      </c>
      <c r="E46" s="182"/>
      <c r="F46" s="29">
        <v>4</v>
      </c>
      <c r="G46" s="14" t="s">
        <v>31</v>
      </c>
      <c r="H46" s="30">
        <v>47300</v>
      </c>
      <c r="I46" s="30">
        <v>189200</v>
      </c>
      <c r="J46" s="15"/>
      <c r="K46" s="16" t="s">
        <v>53</v>
      </c>
      <c r="M46" s="90">
        <f t="shared" si="0"/>
        <v>48700</v>
      </c>
      <c r="N46" s="91">
        <f t="shared" si="4"/>
        <v>194800</v>
      </c>
      <c r="O46" s="92"/>
      <c r="P46" s="90">
        <f t="shared" si="2"/>
        <v>49000</v>
      </c>
      <c r="Q46" s="90">
        <f t="shared" si="3"/>
        <v>196000</v>
      </c>
    </row>
    <row r="47" spans="1:17" ht="28.5" customHeight="1">
      <c r="A47" s="13">
        <v>32</v>
      </c>
      <c r="B47" s="181" t="s">
        <v>105</v>
      </c>
      <c r="C47" s="182"/>
      <c r="D47" s="230" t="s">
        <v>106</v>
      </c>
      <c r="E47" s="182"/>
      <c r="F47" s="29">
        <v>1</v>
      </c>
      <c r="G47" s="14" t="s">
        <v>14</v>
      </c>
      <c r="H47" s="30">
        <v>69900</v>
      </c>
      <c r="I47" s="30">
        <v>69900</v>
      </c>
      <c r="J47" s="15"/>
      <c r="K47" s="16" t="s">
        <v>107</v>
      </c>
      <c r="M47" s="90">
        <f t="shared" si="0"/>
        <v>72000</v>
      </c>
      <c r="N47" s="91">
        <f t="shared" si="4"/>
        <v>72000</v>
      </c>
      <c r="O47" s="92"/>
      <c r="P47" s="90">
        <f t="shared" si="2"/>
        <v>73000</v>
      </c>
      <c r="Q47" s="90">
        <f t="shared" si="3"/>
        <v>73000</v>
      </c>
    </row>
    <row r="48" spans="1:17" ht="28.5" customHeight="1">
      <c r="A48" s="13">
        <v>33</v>
      </c>
      <c r="B48" s="181" t="s">
        <v>108</v>
      </c>
      <c r="C48" s="182"/>
      <c r="D48" s="230" t="s">
        <v>109</v>
      </c>
      <c r="E48" s="182"/>
      <c r="F48" s="29">
        <v>1</v>
      </c>
      <c r="G48" s="14" t="s">
        <v>14</v>
      </c>
      <c r="H48" s="30">
        <v>111200</v>
      </c>
      <c r="I48" s="30">
        <v>111200</v>
      </c>
      <c r="J48" s="15"/>
      <c r="K48" s="16" t="s">
        <v>110</v>
      </c>
      <c r="M48" s="90">
        <f t="shared" si="0"/>
        <v>114600</v>
      </c>
      <c r="N48" s="91">
        <f t="shared" si="4"/>
        <v>114600</v>
      </c>
      <c r="O48" s="92"/>
      <c r="P48" s="90">
        <f t="shared" si="2"/>
        <v>117000</v>
      </c>
      <c r="Q48" s="90">
        <f t="shared" si="3"/>
        <v>117000</v>
      </c>
    </row>
    <row r="49" spans="1:17" ht="28.5" customHeight="1">
      <c r="A49" s="13">
        <v>34</v>
      </c>
      <c r="B49" s="181" t="s">
        <v>111</v>
      </c>
      <c r="C49" s="182"/>
      <c r="D49" s="230" t="s">
        <v>112</v>
      </c>
      <c r="E49" s="182"/>
      <c r="F49" s="29">
        <v>1</v>
      </c>
      <c r="G49" s="14" t="s">
        <v>18</v>
      </c>
      <c r="H49" s="30">
        <v>61200</v>
      </c>
      <c r="I49" s="30">
        <v>61200</v>
      </c>
      <c r="J49" s="15"/>
      <c r="K49" s="16" t="s">
        <v>113</v>
      </c>
      <c r="M49" s="90">
        <f t="shared" si="0"/>
        <v>63000</v>
      </c>
      <c r="N49" s="91">
        <f t="shared" si="4"/>
        <v>63000</v>
      </c>
      <c r="O49" s="92"/>
      <c r="P49" s="90">
        <f t="shared" si="2"/>
        <v>64000</v>
      </c>
      <c r="Q49" s="90">
        <f t="shared" si="3"/>
        <v>64000</v>
      </c>
    </row>
    <row r="50" spans="1:17" ht="28.5" customHeight="1">
      <c r="A50" s="13">
        <v>35</v>
      </c>
      <c r="B50" s="181" t="s">
        <v>114</v>
      </c>
      <c r="C50" s="182"/>
      <c r="D50" s="230" t="s">
        <v>115</v>
      </c>
      <c r="E50" s="182"/>
      <c r="F50" s="29">
        <v>1</v>
      </c>
      <c r="G50" s="14" t="s">
        <v>14</v>
      </c>
      <c r="H50" s="30">
        <v>19200</v>
      </c>
      <c r="I50" s="30">
        <v>19200</v>
      </c>
      <c r="J50" s="15"/>
      <c r="K50" s="16" t="s">
        <v>116</v>
      </c>
      <c r="M50" s="90">
        <f t="shared" si="0"/>
        <v>19700</v>
      </c>
      <c r="N50" s="91">
        <f t="shared" si="4"/>
        <v>19700</v>
      </c>
      <c r="O50" s="92"/>
      <c r="P50" s="90">
        <f t="shared" si="2"/>
        <v>20000</v>
      </c>
      <c r="Q50" s="90">
        <f t="shared" si="3"/>
        <v>20000</v>
      </c>
    </row>
    <row r="51" spans="1:17" ht="28.5" customHeight="1">
      <c r="A51" s="13">
        <v>36</v>
      </c>
      <c r="B51" s="181" t="s">
        <v>117</v>
      </c>
      <c r="C51" s="182"/>
      <c r="D51" s="230" t="s">
        <v>118</v>
      </c>
      <c r="E51" s="182"/>
      <c r="F51" s="29">
        <v>2</v>
      </c>
      <c r="G51" s="14" t="s">
        <v>14</v>
      </c>
      <c r="H51" s="30">
        <v>84800</v>
      </c>
      <c r="I51" s="30">
        <v>169600</v>
      </c>
      <c r="J51" s="15"/>
      <c r="K51" s="16" t="s">
        <v>119</v>
      </c>
      <c r="M51" s="90">
        <f t="shared" si="0"/>
        <v>87400</v>
      </c>
      <c r="N51" s="91">
        <f t="shared" si="4"/>
        <v>174800</v>
      </c>
      <c r="O51" s="92"/>
      <c r="P51" s="90">
        <f t="shared" si="2"/>
        <v>89000</v>
      </c>
      <c r="Q51" s="90">
        <f t="shared" si="3"/>
        <v>178000</v>
      </c>
    </row>
    <row r="52" spans="1:17" ht="28.5" customHeight="1">
      <c r="A52" s="63">
        <v>37</v>
      </c>
      <c r="B52" s="241" t="s">
        <v>120</v>
      </c>
      <c r="C52" s="242"/>
      <c r="D52" s="243" t="s">
        <v>121</v>
      </c>
      <c r="E52" s="242"/>
      <c r="F52" s="64">
        <v>1</v>
      </c>
      <c r="G52" s="65" t="s">
        <v>31</v>
      </c>
      <c r="H52" s="66">
        <v>201000</v>
      </c>
      <c r="I52" s="66">
        <v>201000</v>
      </c>
      <c r="J52" s="67"/>
      <c r="K52" s="44" t="s">
        <v>122</v>
      </c>
      <c r="M52" s="90">
        <f t="shared" si="0"/>
        <v>207200</v>
      </c>
      <c r="N52" s="91">
        <f t="shared" si="4"/>
        <v>207200</v>
      </c>
      <c r="O52" s="92"/>
      <c r="P52" s="90">
        <f t="shared" si="2"/>
        <v>211000</v>
      </c>
      <c r="Q52" s="90">
        <f t="shared" si="3"/>
        <v>211000</v>
      </c>
    </row>
    <row r="53" spans="1:17" ht="28.5" customHeight="1">
      <c r="A53" s="62">
        <v>38</v>
      </c>
      <c r="B53" s="244" t="s">
        <v>123</v>
      </c>
      <c r="C53" s="225"/>
      <c r="D53" s="224" t="s">
        <v>124</v>
      </c>
      <c r="E53" s="225"/>
      <c r="F53" s="52">
        <v>1</v>
      </c>
      <c r="G53" s="54" t="s">
        <v>14</v>
      </c>
      <c r="H53" s="56">
        <v>90000</v>
      </c>
      <c r="I53" s="56">
        <v>90000</v>
      </c>
      <c r="J53" s="58"/>
      <c r="K53" s="68" t="s">
        <v>125</v>
      </c>
      <c r="M53" s="90">
        <f t="shared" si="0"/>
        <v>92700</v>
      </c>
      <c r="N53" s="91">
        <f t="shared" si="4"/>
        <v>92700</v>
      </c>
      <c r="O53" s="92"/>
      <c r="P53" s="90">
        <f t="shared" si="2"/>
        <v>94000</v>
      </c>
      <c r="Q53" s="90">
        <f t="shared" si="3"/>
        <v>94000</v>
      </c>
    </row>
    <row r="54" spans="1:17" ht="28.5" customHeight="1">
      <c r="A54" s="13">
        <v>39</v>
      </c>
      <c r="B54" s="181" t="s">
        <v>126</v>
      </c>
      <c r="C54" s="182"/>
      <c r="D54" s="230" t="s">
        <v>127</v>
      </c>
      <c r="E54" s="182"/>
      <c r="F54" s="29">
        <v>2</v>
      </c>
      <c r="G54" s="14" t="s">
        <v>14</v>
      </c>
      <c r="H54" s="30">
        <v>130000</v>
      </c>
      <c r="I54" s="30">
        <v>260000</v>
      </c>
      <c r="J54" s="15"/>
      <c r="K54" s="16" t="s">
        <v>128</v>
      </c>
      <c r="M54" s="90">
        <f t="shared" si="0"/>
        <v>134000</v>
      </c>
      <c r="N54" s="91">
        <f t="shared" si="4"/>
        <v>268000</v>
      </c>
      <c r="O54" s="92"/>
      <c r="P54" s="90">
        <f t="shared" si="2"/>
        <v>136000</v>
      </c>
      <c r="Q54" s="90">
        <f t="shared" si="3"/>
        <v>272000</v>
      </c>
    </row>
    <row r="55" spans="1:17" ht="28.5" customHeight="1">
      <c r="A55" s="13">
        <v>40</v>
      </c>
      <c r="B55" s="181" t="s">
        <v>129</v>
      </c>
      <c r="C55" s="182"/>
      <c r="D55" s="230" t="s">
        <v>130</v>
      </c>
      <c r="E55" s="182"/>
      <c r="F55" s="29">
        <v>1</v>
      </c>
      <c r="G55" s="14" t="s">
        <v>18</v>
      </c>
      <c r="H55" s="30">
        <v>17900</v>
      </c>
      <c r="I55" s="30">
        <v>17900</v>
      </c>
      <c r="J55" s="15"/>
      <c r="K55" s="16" t="s">
        <v>131</v>
      </c>
      <c r="M55" s="90">
        <f t="shared" si="0"/>
        <v>18400</v>
      </c>
      <c r="N55" s="91">
        <f t="shared" si="4"/>
        <v>18400</v>
      </c>
      <c r="O55" s="92"/>
      <c r="P55" s="90">
        <f t="shared" si="2"/>
        <v>18000</v>
      </c>
      <c r="Q55" s="90">
        <f t="shared" si="3"/>
        <v>18000</v>
      </c>
    </row>
    <row r="56" spans="1:17" ht="28.5" customHeight="1">
      <c r="A56" s="13">
        <v>41</v>
      </c>
      <c r="B56" s="181" t="s">
        <v>132</v>
      </c>
      <c r="C56" s="182"/>
      <c r="D56" s="230" t="s">
        <v>133</v>
      </c>
      <c r="E56" s="182"/>
      <c r="F56" s="29">
        <v>3</v>
      </c>
      <c r="G56" s="14" t="s">
        <v>14</v>
      </c>
      <c r="H56" s="30">
        <v>20200</v>
      </c>
      <c r="I56" s="30">
        <v>60600</v>
      </c>
      <c r="J56" s="15"/>
      <c r="K56" s="16" t="s">
        <v>134</v>
      </c>
      <c r="M56" s="90">
        <f t="shared" si="0"/>
        <v>20800</v>
      </c>
      <c r="N56" s="91">
        <f t="shared" si="4"/>
        <v>62400</v>
      </c>
      <c r="O56" s="92"/>
      <c r="P56" s="90">
        <f t="shared" si="2"/>
        <v>21000</v>
      </c>
      <c r="Q56" s="90">
        <f t="shared" si="3"/>
        <v>63000</v>
      </c>
    </row>
    <row r="57" spans="1:17" ht="28.5" customHeight="1">
      <c r="A57" s="13">
        <v>42</v>
      </c>
      <c r="B57" s="181" t="s">
        <v>135</v>
      </c>
      <c r="C57" s="182"/>
      <c r="D57" s="230" t="s">
        <v>136</v>
      </c>
      <c r="E57" s="182"/>
      <c r="F57" s="29">
        <v>2</v>
      </c>
      <c r="G57" s="14" t="s">
        <v>137</v>
      </c>
      <c r="H57" s="30">
        <v>3300</v>
      </c>
      <c r="I57" s="30">
        <v>6600</v>
      </c>
      <c r="J57" s="15"/>
      <c r="K57" s="16"/>
      <c r="M57" s="90">
        <f t="shared" si="0"/>
        <v>3400</v>
      </c>
      <c r="N57" s="91">
        <f t="shared" si="4"/>
        <v>6800</v>
      </c>
      <c r="O57" s="92"/>
      <c r="P57" s="90">
        <f t="shared" si="2"/>
        <v>3000</v>
      </c>
      <c r="Q57" s="90">
        <f t="shared" si="3"/>
        <v>6000</v>
      </c>
    </row>
    <row r="58" spans="1:17" ht="28.5" customHeight="1">
      <c r="A58" s="13">
        <v>43</v>
      </c>
      <c r="B58" s="181" t="s">
        <v>78</v>
      </c>
      <c r="C58" s="182"/>
      <c r="D58" s="230" t="s">
        <v>79</v>
      </c>
      <c r="E58" s="182"/>
      <c r="F58" s="29">
        <v>1</v>
      </c>
      <c r="G58" s="14" t="s">
        <v>14</v>
      </c>
      <c r="H58" s="30">
        <v>64700</v>
      </c>
      <c r="I58" s="30">
        <v>64700</v>
      </c>
      <c r="J58" s="15"/>
      <c r="K58" s="16" t="s">
        <v>80</v>
      </c>
      <c r="M58" s="90">
        <f t="shared" si="0"/>
        <v>66700</v>
      </c>
      <c r="N58" s="91">
        <f t="shared" si="4"/>
        <v>66700</v>
      </c>
      <c r="O58" s="92"/>
      <c r="P58" s="90">
        <f t="shared" si="2"/>
        <v>68000</v>
      </c>
      <c r="Q58" s="90">
        <f t="shared" si="3"/>
        <v>68000</v>
      </c>
    </row>
    <row r="59" spans="1:17" ht="28.5" customHeight="1">
      <c r="A59" s="13">
        <v>44</v>
      </c>
      <c r="B59" s="181" t="s">
        <v>138</v>
      </c>
      <c r="C59" s="182"/>
      <c r="D59" s="230" t="s">
        <v>139</v>
      </c>
      <c r="E59" s="182"/>
      <c r="F59" s="29">
        <v>1</v>
      </c>
      <c r="G59" s="14" t="s">
        <v>14</v>
      </c>
      <c r="H59" s="30">
        <v>63800</v>
      </c>
      <c r="I59" s="30">
        <v>63800</v>
      </c>
      <c r="J59" s="15"/>
      <c r="K59" s="16" t="s">
        <v>140</v>
      </c>
      <c r="M59" s="90">
        <f t="shared" si="0"/>
        <v>65700</v>
      </c>
      <c r="N59" s="91">
        <f t="shared" si="4"/>
        <v>65700</v>
      </c>
      <c r="O59" s="92"/>
      <c r="P59" s="90">
        <f t="shared" si="2"/>
        <v>67000</v>
      </c>
      <c r="Q59" s="90">
        <f t="shared" si="3"/>
        <v>67000</v>
      </c>
    </row>
    <row r="60" spans="1:17" ht="28.5" customHeight="1" thickBot="1">
      <c r="A60" s="191" t="s">
        <v>54</v>
      </c>
      <c r="B60" s="192"/>
      <c r="C60" s="192"/>
      <c r="D60" s="192"/>
      <c r="E60" s="192"/>
      <c r="F60" s="192"/>
      <c r="G60" s="192"/>
      <c r="H60" s="192"/>
      <c r="I60" s="36">
        <v>1384900</v>
      </c>
      <c r="J60" s="75"/>
      <c r="K60" s="37"/>
      <c r="M60" s="90"/>
      <c r="N60" s="91"/>
      <c r="O60" s="92"/>
      <c r="P60" s="90"/>
      <c r="Q60" s="90"/>
    </row>
    <row r="61" spans="1:17" ht="28.5" customHeight="1">
      <c r="A61" s="226" t="s">
        <v>141</v>
      </c>
      <c r="B61" s="182"/>
      <c r="C61" s="182"/>
      <c r="D61" s="182"/>
      <c r="E61" s="182"/>
      <c r="F61" s="182"/>
      <c r="G61" s="182"/>
      <c r="H61" s="182"/>
      <c r="I61" s="182"/>
      <c r="J61" s="182"/>
      <c r="K61" s="227"/>
      <c r="M61" s="90"/>
      <c r="N61" s="91"/>
      <c r="O61" s="92"/>
      <c r="P61" s="90"/>
      <c r="Q61" s="90"/>
    </row>
    <row r="62" spans="1:17" ht="28.5" customHeight="1">
      <c r="A62" s="13">
        <v>45</v>
      </c>
      <c r="B62" s="181" t="s">
        <v>12</v>
      </c>
      <c r="C62" s="182"/>
      <c r="D62" s="230" t="s">
        <v>13</v>
      </c>
      <c r="E62" s="182"/>
      <c r="F62" s="29">
        <v>6</v>
      </c>
      <c r="G62" s="14" t="s">
        <v>14</v>
      </c>
      <c r="H62" s="30">
        <v>85300</v>
      </c>
      <c r="I62" s="30">
        <v>511800</v>
      </c>
      <c r="J62" s="15"/>
      <c r="K62" s="16" t="s">
        <v>15</v>
      </c>
      <c r="M62" s="90">
        <f t="shared" si="0"/>
        <v>87900</v>
      </c>
      <c r="N62" s="91">
        <f t="shared" si="4"/>
        <v>527400</v>
      </c>
      <c r="O62" s="92"/>
      <c r="P62" s="90">
        <f t="shared" si="2"/>
        <v>89000</v>
      </c>
      <c r="Q62" s="90">
        <f t="shared" si="3"/>
        <v>534000</v>
      </c>
    </row>
    <row r="63" spans="1:17" ht="28.5" customHeight="1">
      <c r="A63" s="13">
        <v>46</v>
      </c>
      <c r="B63" s="181" t="s">
        <v>16</v>
      </c>
      <c r="C63" s="182"/>
      <c r="D63" s="230" t="s">
        <v>17</v>
      </c>
      <c r="E63" s="182"/>
      <c r="F63" s="29">
        <v>1</v>
      </c>
      <c r="G63" s="14" t="s">
        <v>18</v>
      </c>
      <c r="H63" s="30">
        <v>40800</v>
      </c>
      <c r="I63" s="30">
        <v>40800</v>
      </c>
      <c r="J63" s="15"/>
      <c r="K63" s="16" t="s">
        <v>19</v>
      </c>
      <c r="M63" s="90">
        <f t="shared" si="0"/>
        <v>42000</v>
      </c>
      <c r="N63" s="91">
        <f t="shared" si="4"/>
        <v>42000</v>
      </c>
      <c r="O63" s="92"/>
      <c r="P63" s="90">
        <f t="shared" si="2"/>
        <v>42000</v>
      </c>
      <c r="Q63" s="90">
        <f t="shared" si="3"/>
        <v>42000</v>
      </c>
    </row>
    <row r="64" spans="1:17" ht="28.5" customHeight="1">
      <c r="A64" s="13">
        <v>47</v>
      </c>
      <c r="B64" s="181" t="s">
        <v>20</v>
      </c>
      <c r="C64" s="182"/>
      <c r="D64" s="230" t="s">
        <v>21</v>
      </c>
      <c r="E64" s="182"/>
      <c r="F64" s="29">
        <v>2</v>
      </c>
      <c r="G64" s="14" t="s">
        <v>18</v>
      </c>
      <c r="H64" s="30">
        <v>32600</v>
      </c>
      <c r="I64" s="30">
        <v>65200</v>
      </c>
      <c r="J64" s="15"/>
      <c r="K64" s="16" t="s">
        <v>22</v>
      </c>
      <c r="M64" s="90">
        <f t="shared" si="0"/>
        <v>33600</v>
      </c>
      <c r="N64" s="91">
        <f t="shared" si="4"/>
        <v>67200</v>
      </c>
      <c r="O64" s="92"/>
      <c r="P64" s="90">
        <f t="shared" si="2"/>
        <v>34000</v>
      </c>
      <c r="Q64" s="90">
        <f t="shared" si="3"/>
        <v>68000</v>
      </c>
    </row>
    <row r="65" spans="1:17" ht="28.5" customHeight="1">
      <c r="A65" s="13">
        <v>48</v>
      </c>
      <c r="B65" s="181" t="s">
        <v>23</v>
      </c>
      <c r="C65" s="182"/>
      <c r="D65" s="230" t="s">
        <v>24</v>
      </c>
      <c r="E65" s="182"/>
      <c r="F65" s="29">
        <v>10</v>
      </c>
      <c r="G65" s="14" t="s">
        <v>14</v>
      </c>
      <c r="H65" s="30">
        <v>68200</v>
      </c>
      <c r="I65" s="30">
        <v>682000</v>
      </c>
      <c r="J65" s="15"/>
      <c r="K65" s="16" t="s">
        <v>25</v>
      </c>
      <c r="M65" s="90">
        <f t="shared" si="0"/>
        <v>70300</v>
      </c>
      <c r="N65" s="91">
        <f t="shared" si="4"/>
        <v>703000</v>
      </c>
      <c r="O65" s="92"/>
      <c r="P65" s="90">
        <f t="shared" si="2"/>
        <v>71000</v>
      </c>
      <c r="Q65" s="90">
        <f t="shared" si="3"/>
        <v>710000</v>
      </c>
    </row>
    <row r="66" spans="1:17" ht="28.5" customHeight="1">
      <c r="A66" s="13">
        <v>49</v>
      </c>
      <c r="B66" s="181" t="s">
        <v>26</v>
      </c>
      <c r="C66" s="182"/>
      <c r="D66" s="230" t="s">
        <v>27</v>
      </c>
      <c r="E66" s="182"/>
      <c r="F66" s="29">
        <v>2</v>
      </c>
      <c r="G66" s="14" t="s">
        <v>14</v>
      </c>
      <c r="H66" s="30">
        <v>76500</v>
      </c>
      <c r="I66" s="30">
        <v>153000</v>
      </c>
      <c r="J66" s="15"/>
      <c r="K66" s="16" t="s">
        <v>28</v>
      </c>
      <c r="M66" s="90">
        <f t="shared" si="0"/>
        <v>78800</v>
      </c>
      <c r="N66" s="91">
        <f t="shared" si="4"/>
        <v>157600</v>
      </c>
      <c r="O66" s="92"/>
      <c r="P66" s="90">
        <f t="shared" si="2"/>
        <v>80000</v>
      </c>
      <c r="Q66" s="90">
        <f t="shared" si="3"/>
        <v>160000</v>
      </c>
    </row>
    <row r="67" spans="1:17" ht="28.5" customHeight="1">
      <c r="A67" s="13">
        <v>50</v>
      </c>
      <c r="B67" s="181" t="s">
        <v>33</v>
      </c>
      <c r="C67" s="182"/>
      <c r="D67" s="230" t="s">
        <v>34</v>
      </c>
      <c r="E67" s="182"/>
      <c r="F67" s="29">
        <v>2</v>
      </c>
      <c r="G67" s="14" t="s">
        <v>14</v>
      </c>
      <c r="H67" s="30">
        <v>62300</v>
      </c>
      <c r="I67" s="30">
        <v>124600</v>
      </c>
      <c r="J67" s="15"/>
      <c r="K67" s="16" t="s">
        <v>35</v>
      </c>
      <c r="M67" s="90">
        <f t="shared" si="0"/>
        <v>64200</v>
      </c>
      <c r="N67" s="91">
        <f t="shared" si="4"/>
        <v>128400</v>
      </c>
      <c r="O67" s="92"/>
      <c r="P67" s="90">
        <f t="shared" si="2"/>
        <v>65000</v>
      </c>
      <c r="Q67" s="90">
        <f t="shared" si="3"/>
        <v>130000</v>
      </c>
    </row>
    <row r="68" spans="1:17" ht="28.5" customHeight="1">
      <c r="A68" s="13">
        <v>51</v>
      </c>
      <c r="B68" s="181" t="s">
        <v>36</v>
      </c>
      <c r="C68" s="182"/>
      <c r="D68" s="230" t="s">
        <v>37</v>
      </c>
      <c r="E68" s="182"/>
      <c r="F68" s="29">
        <v>1</v>
      </c>
      <c r="G68" s="14" t="s">
        <v>18</v>
      </c>
      <c r="H68" s="30">
        <v>74000</v>
      </c>
      <c r="I68" s="30">
        <v>74000</v>
      </c>
      <c r="J68" s="15"/>
      <c r="K68" s="16" t="s">
        <v>38</v>
      </c>
      <c r="M68" s="90">
        <f t="shared" si="0"/>
        <v>76200</v>
      </c>
      <c r="N68" s="91">
        <f t="shared" si="4"/>
        <v>76200</v>
      </c>
      <c r="O68" s="92"/>
      <c r="P68" s="90">
        <f t="shared" si="2"/>
        <v>77000</v>
      </c>
      <c r="Q68" s="90">
        <f t="shared" si="3"/>
        <v>77000</v>
      </c>
    </row>
    <row r="69" spans="1:17" ht="28.5" customHeight="1">
      <c r="A69" s="13">
        <v>52</v>
      </c>
      <c r="B69" s="181" t="s">
        <v>39</v>
      </c>
      <c r="C69" s="182"/>
      <c r="D69" s="230" t="s">
        <v>40</v>
      </c>
      <c r="E69" s="182"/>
      <c r="F69" s="29">
        <v>1</v>
      </c>
      <c r="G69" s="14" t="s">
        <v>18</v>
      </c>
      <c r="H69" s="30">
        <v>74700</v>
      </c>
      <c r="I69" s="30">
        <v>74700</v>
      </c>
      <c r="J69" s="15"/>
      <c r="K69" s="16" t="s">
        <v>41</v>
      </c>
      <c r="M69" s="90">
        <f t="shared" si="0"/>
        <v>77000</v>
      </c>
      <c r="N69" s="91">
        <f t="shared" si="4"/>
        <v>77000</v>
      </c>
      <c r="O69" s="92"/>
      <c r="P69" s="90">
        <f t="shared" si="2"/>
        <v>78000</v>
      </c>
      <c r="Q69" s="90">
        <f t="shared" si="3"/>
        <v>78000</v>
      </c>
    </row>
    <row r="70" spans="1:17" ht="28.5" customHeight="1">
      <c r="A70" s="13">
        <v>53</v>
      </c>
      <c r="B70" s="181" t="s">
        <v>42</v>
      </c>
      <c r="C70" s="182"/>
      <c r="D70" s="230" t="s">
        <v>43</v>
      </c>
      <c r="E70" s="182"/>
      <c r="F70" s="29">
        <v>2</v>
      </c>
      <c r="G70" s="14" t="s">
        <v>14</v>
      </c>
      <c r="H70" s="30">
        <v>11500</v>
      </c>
      <c r="I70" s="30">
        <v>23000</v>
      </c>
      <c r="J70" s="15"/>
      <c r="K70" s="16" t="s">
        <v>44</v>
      </c>
      <c r="M70" s="90">
        <f t="shared" si="0"/>
        <v>11800</v>
      </c>
      <c r="N70" s="91">
        <f t="shared" si="4"/>
        <v>23600</v>
      </c>
      <c r="O70" s="92"/>
      <c r="P70" s="90">
        <f t="shared" si="2"/>
        <v>12000</v>
      </c>
      <c r="Q70" s="90">
        <f t="shared" si="3"/>
        <v>24000</v>
      </c>
    </row>
    <row r="71" spans="1:17" ht="28.5" customHeight="1" thickBot="1">
      <c r="A71" s="191" t="s">
        <v>54</v>
      </c>
      <c r="B71" s="192"/>
      <c r="C71" s="192"/>
      <c r="D71" s="192"/>
      <c r="E71" s="192"/>
      <c r="F71" s="192"/>
      <c r="G71" s="192"/>
      <c r="H71" s="192"/>
      <c r="I71" s="36">
        <v>1749100</v>
      </c>
      <c r="J71" s="75"/>
      <c r="K71" s="37"/>
      <c r="M71" s="90"/>
      <c r="N71" s="91"/>
      <c r="O71" s="92"/>
      <c r="P71" s="90"/>
      <c r="Q71" s="90"/>
    </row>
    <row r="72" spans="1:17" ht="28.5" customHeight="1">
      <c r="A72" s="226" t="s">
        <v>142</v>
      </c>
      <c r="B72" s="182"/>
      <c r="C72" s="182"/>
      <c r="D72" s="182"/>
      <c r="E72" s="182"/>
      <c r="F72" s="182"/>
      <c r="G72" s="182"/>
      <c r="H72" s="182"/>
      <c r="I72" s="182"/>
      <c r="J72" s="182"/>
      <c r="K72" s="227"/>
      <c r="M72" s="90"/>
      <c r="N72" s="91"/>
      <c r="O72" s="92"/>
      <c r="P72" s="90"/>
      <c r="Q72" s="90"/>
    </row>
    <row r="73" spans="1:17" ht="28.5" customHeight="1">
      <c r="A73" s="13">
        <v>54</v>
      </c>
      <c r="B73" s="181" t="s">
        <v>57</v>
      </c>
      <c r="C73" s="182"/>
      <c r="D73" s="230" t="s">
        <v>58</v>
      </c>
      <c r="E73" s="182"/>
      <c r="F73" s="29">
        <v>3</v>
      </c>
      <c r="G73" s="14" t="s">
        <v>14</v>
      </c>
      <c r="H73" s="30">
        <v>110200</v>
      </c>
      <c r="I73" s="30">
        <v>330600</v>
      </c>
      <c r="J73" s="15"/>
      <c r="K73" s="16" t="s">
        <v>59</v>
      </c>
      <c r="M73" s="90">
        <f t="shared" ref="M73:M124" si="5">ROUNDDOWN(H73/0.97,-2)</f>
        <v>113600</v>
      </c>
      <c r="N73" s="91">
        <f t="shared" si="4"/>
        <v>340800</v>
      </c>
      <c r="O73" s="92"/>
      <c r="P73" s="90">
        <f t="shared" ref="P73:P123" si="6">ROUNDDOWN(H73/0.95,-3)</f>
        <v>116000</v>
      </c>
      <c r="Q73" s="90">
        <f t="shared" ref="Q73:Q136" si="7">P73*F73</f>
        <v>348000</v>
      </c>
    </row>
    <row r="74" spans="1:17" ht="28.5" customHeight="1">
      <c r="A74" s="13">
        <v>55</v>
      </c>
      <c r="B74" s="181" t="s">
        <v>60</v>
      </c>
      <c r="C74" s="182"/>
      <c r="D74" s="230" t="s">
        <v>61</v>
      </c>
      <c r="E74" s="182"/>
      <c r="F74" s="29">
        <v>11</v>
      </c>
      <c r="G74" s="14" t="s">
        <v>14</v>
      </c>
      <c r="H74" s="30">
        <v>84400</v>
      </c>
      <c r="I74" s="30">
        <v>928400</v>
      </c>
      <c r="J74" s="15"/>
      <c r="K74" s="16" t="s">
        <v>62</v>
      </c>
      <c r="M74" s="90">
        <f t="shared" si="5"/>
        <v>87000</v>
      </c>
      <c r="N74" s="91">
        <f t="shared" si="4"/>
        <v>957000</v>
      </c>
      <c r="O74" s="92"/>
      <c r="P74" s="90">
        <f t="shared" si="6"/>
        <v>88000</v>
      </c>
      <c r="Q74" s="90">
        <f t="shared" si="7"/>
        <v>968000</v>
      </c>
    </row>
    <row r="75" spans="1:17" ht="28.5" customHeight="1">
      <c r="A75" s="13">
        <v>56</v>
      </c>
      <c r="B75" s="181" t="s">
        <v>64</v>
      </c>
      <c r="C75" s="182"/>
      <c r="D75" s="230" t="s">
        <v>65</v>
      </c>
      <c r="E75" s="182"/>
      <c r="F75" s="29">
        <v>9</v>
      </c>
      <c r="G75" s="14" t="s">
        <v>14</v>
      </c>
      <c r="H75" s="30">
        <v>12800</v>
      </c>
      <c r="I75" s="30">
        <v>115200</v>
      </c>
      <c r="J75" s="15"/>
      <c r="K75" s="16" t="s">
        <v>66</v>
      </c>
      <c r="M75" s="90">
        <f t="shared" si="5"/>
        <v>13100</v>
      </c>
      <c r="N75" s="91">
        <f t="shared" si="4"/>
        <v>117900</v>
      </c>
      <c r="O75" s="92"/>
      <c r="P75" s="90">
        <f t="shared" si="6"/>
        <v>13000</v>
      </c>
      <c r="Q75" s="90">
        <f t="shared" si="7"/>
        <v>117000</v>
      </c>
    </row>
    <row r="76" spans="1:17" ht="28.5" customHeight="1">
      <c r="A76" s="13">
        <v>57</v>
      </c>
      <c r="B76" s="181" t="s">
        <v>67</v>
      </c>
      <c r="C76" s="182"/>
      <c r="D76" s="230" t="s">
        <v>68</v>
      </c>
      <c r="E76" s="182"/>
      <c r="F76" s="29">
        <v>1</v>
      </c>
      <c r="G76" s="14" t="s">
        <v>18</v>
      </c>
      <c r="H76" s="30">
        <v>17700</v>
      </c>
      <c r="I76" s="30">
        <v>17700</v>
      </c>
      <c r="J76" s="15"/>
      <c r="K76" s="16" t="s">
        <v>69</v>
      </c>
      <c r="M76" s="90">
        <f t="shared" si="5"/>
        <v>18200</v>
      </c>
      <c r="N76" s="91">
        <f t="shared" si="4"/>
        <v>18200</v>
      </c>
      <c r="O76" s="92"/>
      <c r="P76" s="90">
        <f t="shared" si="6"/>
        <v>18000</v>
      </c>
      <c r="Q76" s="90">
        <f t="shared" si="7"/>
        <v>18000</v>
      </c>
    </row>
    <row r="77" spans="1:17" ht="28.5" customHeight="1">
      <c r="A77" s="13">
        <v>58</v>
      </c>
      <c r="B77" s="181" t="s">
        <v>76</v>
      </c>
      <c r="C77" s="182"/>
      <c r="D77" s="230" t="s">
        <v>77</v>
      </c>
      <c r="E77" s="182"/>
      <c r="F77" s="29">
        <v>1</v>
      </c>
      <c r="G77" s="14" t="s">
        <v>14</v>
      </c>
      <c r="H77" s="29">
        <v>800</v>
      </c>
      <c r="I77" s="29">
        <v>800</v>
      </c>
      <c r="J77" s="15"/>
      <c r="K77" s="16"/>
      <c r="M77" s="90">
        <v>840</v>
      </c>
      <c r="N77" s="91">
        <f t="shared" si="4"/>
        <v>840</v>
      </c>
      <c r="O77" s="92"/>
      <c r="P77" s="90">
        <v>900</v>
      </c>
      <c r="Q77" s="90">
        <f t="shared" si="7"/>
        <v>900</v>
      </c>
    </row>
    <row r="78" spans="1:17" ht="28.5" customHeight="1">
      <c r="A78" s="38">
        <v>59</v>
      </c>
      <c r="B78" s="210" t="s">
        <v>143</v>
      </c>
      <c r="C78" s="211"/>
      <c r="D78" s="238" t="s">
        <v>144</v>
      </c>
      <c r="E78" s="211"/>
      <c r="F78" s="39">
        <v>2</v>
      </c>
      <c r="G78" s="40" t="s">
        <v>14</v>
      </c>
      <c r="H78" s="41">
        <v>78200</v>
      </c>
      <c r="I78" s="41">
        <v>156400</v>
      </c>
      <c r="J78" s="43"/>
      <c r="K78" s="44" t="s">
        <v>145</v>
      </c>
      <c r="M78" s="90">
        <f t="shared" si="5"/>
        <v>80600</v>
      </c>
      <c r="N78" s="91">
        <f t="shared" si="4"/>
        <v>161200</v>
      </c>
      <c r="O78" s="92"/>
      <c r="P78" s="90">
        <f t="shared" si="6"/>
        <v>82000</v>
      </c>
      <c r="Q78" s="90">
        <f t="shared" si="7"/>
        <v>164000</v>
      </c>
    </row>
    <row r="79" spans="1:17" ht="28.5" customHeight="1" thickBot="1">
      <c r="A79" s="239" t="s">
        <v>54</v>
      </c>
      <c r="B79" s="240"/>
      <c r="C79" s="240"/>
      <c r="D79" s="240"/>
      <c r="E79" s="240"/>
      <c r="F79" s="240"/>
      <c r="G79" s="240"/>
      <c r="H79" s="240"/>
      <c r="I79" s="42">
        <v>1549100</v>
      </c>
      <c r="J79" s="79"/>
      <c r="K79" s="45"/>
      <c r="M79" s="90"/>
      <c r="N79" s="91"/>
      <c r="O79" s="92"/>
      <c r="P79" s="90"/>
      <c r="Q79" s="90"/>
    </row>
    <row r="80" spans="1:17" ht="28.5" customHeight="1">
      <c r="A80" s="226" t="s">
        <v>146</v>
      </c>
      <c r="B80" s="182"/>
      <c r="C80" s="182"/>
      <c r="D80" s="182"/>
      <c r="E80" s="182"/>
      <c r="F80" s="182"/>
      <c r="G80" s="182"/>
      <c r="H80" s="182"/>
      <c r="I80" s="182"/>
      <c r="J80" s="182"/>
      <c r="K80" s="227"/>
      <c r="M80" s="90"/>
      <c r="N80" s="91"/>
      <c r="O80" s="92"/>
      <c r="P80" s="90"/>
      <c r="Q80" s="90"/>
    </row>
    <row r="81" spans="1:17" ht="28.5" customHeight="1">
      <c r="A81" s="13">
        <v>60</v>
      </c>
      <c r="B81" s="181" t="s">
        <v>51</v>
      </c>
      <c r="C81" s="182"/>
      <c r="D81" s="230" t="s">
        <v>147</v>
      </c>
      <c r="E81" s="182"/>
      <c r="F81" s="29">
        <v>8</v>
      </c>
      <c r="G81" s="14" t="s">
        <v>31</v>
      </c>
      <c r="H81" s="30">
        <v>47300</v>
      </c>
      <c r="I81" s="30">
        <v>378400</v>
      </c>
      <c r="J81" s="15"/>
      <c r="K81" s="16" t="s">
        <v>53</v>
      </c>
      <c r="M81" s="90">
        <f t="shared" si="5"/>
        <v>48700</v>
      </c>
      <c r="N81" s="91">
        <f t="shared" si="4"/>
        <v>389600</v>
      </c>
      <c r="O81" s="92"/>
      <c r="P81" s="90">
        <f t="shared" si="6"/>
        <v>49000</v>
      </c>
      <c r="Q81" s="90">
        <f t="shared" si="7"/>
        <v>392000</v>
      </c>
    </row>
    <row r="82" spans="1:17" ht="28.5" customHeight="1">
      <c r="A82" s="13">
        <v>61</v>
      </c>
      <c r="B82" s="181" t="s">
        <v>148</v>
      </c>
      <c r="C82" s="182"/>
      <c r="D82" s="230" t="s">
        <v>149</v>
      </c>
      <c r="E82" s="182"/>
      <c r="F82" s="29">
        <v>1</v>
      </c>
      <c r="G82" s="14" t="s">
        <v>14</v>
      </c>
      <c r="H82" s="30">
        <v>90000</v>
      </c>
      <c r="I82" s="30">
        <v>90000</v>
      </c>
      <c r="J82" s="15"/>
      <c r="K82" s="16" t="s">
        <v>150</v>
      </c>
      <c r="M82" s="90">
        <f t="shared" si="5"/>
        <v>92700</v>
      </c>
      <c r="N82" s="91">
        <f t="shared" si="4"/>
        <v>92700</v>
      </c>
      <c r="O82" s="92"/>
      <c r="P82" s="90">
        <f t="shared" si="6"/>
        <v>94000</v>
      </c>
      <c r="Q82" s="90">
        <f t="shared" si="7"/>
        <v>94000</v>
      </c>
    </row>
    <row r="83" spans="1:17" ht="28.5" customHeight="1">
      <c r="A83" s="13">
        <v>62</v>
      </c>
      <c r="B83" s="181" t="s">
        <v>151</v>
      </c>
      <c r="C83" s="182"/>
      <c r="D83" s="230" t="s">
        <v>152</v>
      </c>
      <c r="E83" s="182"/>
      <c r="F83" s="29">
        <v>1</v>
      </c>
      <c r="G83" s="14" t="s">
        <v>101</v>
      </c>
      <c r="H83" s="30">
        <v>188600</v>
      </c>
      <c r="I83" s="30">
        <v>188600</v>
      </c>
      <c r="J83" s="15"/>
      <c r="K83" s="16" t="s">
        <v>153</v>
      </c>
      <c r="M83" s="90">
        <f t="shared" si="5"/>
        <v>194400</v>
      </c>
      <c r="N83" s="91">
        <f t="shared" si="4"/>
        <v>194400</v>
      </c>
      <c r="O83" s="92"/>
      <c r="P83" s="90">
        <f t="shared" si="6"/>
        <v>198000</v>
      </c>
      <c r="Q83" s="90">
        <f t="shared" si="7"/>
        <v>198000</v>
      </c>
    </row>
    <row r="84" spans="1:17" ht="28.5" customHeight="1">
      <c r="A84" s="13">
        <v>63</v>
      </c>
      <c r="B84" s="181" t="s">
        <v>154</v>
      </c>
      <c r="C84" s="182"/>
      <c r="D84" s="230" t="s">
        <v>155</v>
      </c>
      <c r="E84" s="182"/>
      <c r="F84" s="29">
        <v>1</v>
      </c>
      <c r="G84" s="14" t="s">
        <v>101</v>
      </c>
      <c r="H84" s="30">
        <v>53000</v>
      </c>
      <c r="I84" s="30">
        <v>53000</v>
      </c>
      <c r="J84" s="15"/>
      <c r="K84" s="16" t="s">
        <v>156</v>
      </c>
      <c r="M84" s="90">
        <f t="shared" si="5"/>
        <v>54600</v>
      </c>
      <c r="N84" s="91">
        <f t="shared" si="4"/>
        <v>54600</v>
      </c>
      <c r="O84" s="92"/>
      <c r="P84" s="90">
        <f t="shared" si="6"/>
        <v>55000</v>
      </c>
      <c r="Q84" s="90">
        <f t="shared" si="7"/>
        <v>55000</v>
      </c>
    </row>
    <row r="85" spans="1:17" ht="28.5" customHeight="1">
      <c r="A85" s="13">
        <v>64</v>
      </c>
      <c r="B85" s="181" t="s">
        <v>157</v>
      </c>
      <c r="C85" s="182"/>
      <c r="D85" s="230" t="s">
        <v>158</v>
      </c>
      <c r="E85" s="182"/>
      <c r="F85" s="29">
        <v>1</v>
      </c>
      <c r="G85" s="14" t="s">
        <v>101</v>
      </c>
      <c r="H85" s="30">
        <v>148000</v>
      </c>
      <c r="I85" s="30">
        <v>148000</v>
      </c>
      <c r="J85" s="15"/>
      <c r="K85" s="16" t="s">
        <v>159</v>
      </c>
      <c r="M85" s="90">
        <f t="shared" si="5"/>
        <v>152500</v>
      </c>
      <c r="N85" s="91">
        <f t="shared" si="4"/>
        <v>152500</v>
      </c>
      <c r="O85" s="92"/>
      <c r="P85" s="90">
        <f t="shared" si="6"/>
        <v>155000</v>
      </c>
      <c r="Q85" s="90">
        <f t="shared" si="7"/>
        <v>155000</v>
      </c>
    </row>
    <row r="86" spans="1:17" ht="28.5" customHeight="1">
      <c r="A86" s="13">
        <v>65</v>
      </c>
      <c r="B86" s="181" t="s">
        <v>160</v>
      </c>
      <c r="C86" s="182"/>
      <c r="D86" s="230" t="s">
        <v>158</v>
      </c>
      <c r="E86" s="182"/>
      <c r="F86" s="29">
        <v>1</v>
      </c>
      <c r="G86" s="14" t="s">
        <v>101</v>
      </c>
      <c r="H86" s="30">
        <v>18500</v>
      </c>
      <c r="I86" s="30">
        <v>18500</v>
      </c>
      <c r="J86" s="15"/>
      <c r="K86" s="16" t="s">
        <v>159</v>
      </c>
      <c r="M86" s="90">
        <f t="shared" si="5"/>
        <v>19000</v>
      </c>
      <c r="N86" s="91">
        <f t="shared" si="4"/>
        <v>19000</v>
      </c>
      <c r="O86" s="92"/>
      <c r="P86" s="90">
        <f t="shared" si="6"/>
        <v>19000</v>
      </c>
      <c r="Q86" s="90">
        <f t="shared" si="7"/>
        <v>19000</v>
      </c>
    </row>
    <row r="87" spans="1:17" ht="28.5" customHeight="1">
      <c r="A87" s="13">
        <v>66</v>
      </c>
      <c r="B87" s="181" t="s">
        <v>161</v>
      </c>
      <c r="C87" s="182"/>
      <c r="D87" s="230"/>
      <c r="E87" s="182"/>
      <c r="F87" s="29">
        <v>1</v>
      </c>
      <c r="G87" s="14" t="s">
        <v>101</v>
      </c>
      <c r="H87" s="30">
        <v>3800</v>
      </c>
      <c r="I87" s="30">
        <v>3800</v>
      </c>
      <c r="J87" s="15"/>
      <c r="K87" s="16"/>
      <c r="M87" s="90">
        <f t="shared" si="5"/>
        <v>3900</v>
      </c>
      <c r="N87" s="91">
        <f t="shared" si="4"/>
        <v>3900</v>
      </c>
      <c r="O87" s="92"/>
      <c r="P87" s="90">
        <f t="shared" si="6"/>
        <v>4000</v>
      </c>
      <c r="Q87" s="90">
        <f t="shared" si="7"/>
        <v>4000</v>
      </c>
    </row>
    <row r="88" spans="1:17" ht="28.5" customHeight="1" thickBot="1">
      <c r="A88" s="191" t="s">
        <v>54</v>
      </c>
      <c r="B88" s="192"/>
      <c r="C88" s="192"/>
      <c r="D88" s="192"/>
      <c r="E88" s="192"/>
      <c r="F88" s="192"/>
      <c r="G88" s="192"/>
      <c r="H88" s="192"/>
      <c r="I88" s="36">
        <v>880300</v>
      </c>
      <c r="J88" s="75"/>
      <c r="K88" s="37"/>
      <c r="M88" s="90"/>
      <c r="N88" s="91"/>
      <c r="O88" s="92"/>
      <c r="P88" s="90"/>
      <c r="Q88" s="90"/>
    </row>
    <row r="89" spans="1:17" ht="28.5" customHeight="1">
      <c r="A89" s="226" t="s">
        <v>162</v>
      </c>
      <c r="B89" s="182"/>
      <c r="C89" s="182"/>
      <c r="D89" s="182"/>
      <c r="E89" s="182"/>
      <c r="F89" s="182"/>
      <c r="G89" s="182"/>
      <c r="H89" s="182"/>
      <c r="I89" s="182"/>
      <c r="J89" s="182"/>
      <c r="K89" s="227"/>
      <c r="M89" s="90"/>
      <c r="N89" s="91"/>
      <c r="O89" s="92"/>
      <c r="P89" s="90"/>
      <c r="Q89" s="90"/>
    </row>
    <row r="90" spans="1:17" ht="28.5" customHeight="1">
      <c r="A90" s="13">
        <v>67</v>
      </c>
      <c r="B90" s="181" t="s">
        <v>51</v>
      </c>
      <c r="C90" s="182"/>
      <c r="D90" s="230" t="s">
        <v>104</v>
      </c>
      <c r="E90" s="182"/>
      <c r="F90" s="29">
        <v>4</v>
      </c>
      <c r="G90" s="14" t="s">
        <v>31</v>
      </c>
      <c r="H90" s="30">
        <v>47300</v>
      </c>
      <c r="I90" s="30">
        <v>189200</v>
      </c>
      <c r="J90" s="15"/>
      <c r="K90" s="16" t="s">
        <v>53</v>
      </c>
      <c r="M90" s="90">
        <f t="shared" si="5"/>
        <v>48700</v>
      </c>
      <c r="N90" s="91">
        <f t="shared" si="4"/>
        <v>194800</v>
      </c>
      <c r="O90" s="92"/>
      <c r="P90" s="90">
        <f t="shared" si="6"/>
        <v>49000</v>
      </c>
      <c r="Q90" s="90">
        <f t="shared" si="7"/>
        <v>196000</v>
      </c>
    </row>
    <row r="91" spans="1:17" ht="28.5" customHeight="1">
      <c r="A91" s="13">
        <v>68</v>
      </c>
      <c r="B91" s="181" t="s">
        <v>105</v>
      </c>
      <c r="C91" s="182"/>
      <c r="D91" s="230" t="s">
        <v>106</v>
      </c>
      <c r="E91" s="182"/>
      <c r="F91" s="29">
        <v>1</v>
      </c>
      <c r="G91" s="14" t="s">
        <v>14</v>
      </c>
      <c r="H91" s="30">
        <v>69900</v>
      </c>
      <c r="I91" s="30">
        <v>69900</v>
      </c>
      <c r="J91" s="15"/>
      <c r="K91" s="16" t="s">
        <v>163</v>
      </c>
      <c r="M91" s="90">
        <f t="shared" si="5"/>
        <v>72000</v>
      </c>
      <c r="N91" s="91">
        <f t="shared" ref="N91:N154" si="8">M91*F91</f>
        <v>72000</v>
      </c>
      <c r="O91" s="92"/>
      <c r="P91" s="90">
        <f t="shared" si="6"/>
        <v>73000</v>
      </c>
      <c r="Q91" s="90">
        <f t="shared" si="7"/>
        <v>73000</v>
      </c>
    </row>
    <row r="92" spans="1:17" ht="28.5" customHeight="1">
      <c r="A92" s="13">
        <v>69</v>
      </c>
      <c r="B92" s="181" t="s">
        <v>60</v>
      </c>
      <c r="C92" s="182"/>
      <c r="D92" s="230" t="s">
        <v>61</v>
      </c>
      <c r="E92" s="182"/>
      <c r="F92" s="29">
        <v>2</v>
      </c>
      <c r="G92" s="14" t="s">
        <v>14</v>
      </c>
      <c r="H92" s="30">
        <v>84400</v>
      </c>
      <c r="I92" s="30">
        <v>168800</v>
      </c>
      <c r="J92" s="15"/>
      <c r="K92" s="16" t="s">
        <v>62</v>
      </c>
      <c r="M92" s="90">
        <f t="shared" si="5"/>
        <v>87000</v>
      </c>
      <c r="N92" s="91">
        <f t="shared" si="8"/>
        <v>174000</v>
      </c>
      <c r="O92" s="92"/>
      <c r="P92" s="90">
        <f t="shared" si="6"/>
        <v>88000</v>
      </c>
      <c r="Q92" s="90">
        <f t="shared" si="7"/>
        <v>176000</v>
      </c>
    </row>
    <row r="93" spans="1:17" ht="28.5" customHeight="1">
      <c r="A93" s="13">
        <v>70</v>
      </c>
      <c r="B93" s="181" t="s">
        <v>64</v>
      </c>
      <c r="C93" s="182"/>
      <c r="D93" s="230" t="s">
        <v>65</v>
      </c>
      <c r="E93" s="182"/>
      <c r="F93" s="29">
        <v>1</v>
      </c>
      <c r="G93" s="14" t="s">
        <v>14</v>
      </c>
      <c r="H93" s="30">
        <v>12800</v>
      </c>
      <c r="I93" s="30">
        <v>12800</v>
      </c>
      <c r="J93" s="15"/>
      <c r="K93" s="16" t="s">
        <v>66</v>
      </c>
      <c r="M93" s="90">
        <f t="shared" si="5"/>
        <v>13100</v>
      </c>
      <c r="N93" s="91">
        <f t="shared" si="8"/>
        <v>13100</v>
      </c>
      <c r="O93" s="92"/>
      <c r="P93" s="90">
        <f t="shared" si="6"/>
        <v>13000</v>
      </c>
      <c r="Q93" s="90">
        <f t="shared" si="7"/>
        <v>13000</v>
      </c>
    </row>
    <row r="94" spans="1:17" ht="28.5" customHeight="1">
      <c r="A94" s="13">
        <v>71</v>
      </c>
      <c r="B94" s="181" t="s">
        <v>164</v>
      </c>
      <c r="C94" s="182"/>
      <c r="D94" s="230" t="s">
        <v>165</v>
      </c>
      <c r="E94" s="182"/>
      <c r="F94" s="29">
        <v>1</v>
      </c>
      <c r="G94" s="14" t="s">
        <v>14</v>
      </c>
      <c r="H94" s="30">
        <v>63100</v>
      </c>
      <c r="I94" s="30">
        <v>63100</v>
      </c>
      <c r="J94" s="15"/>
      <c r="K94" s="16" t="s">
        <v>166</v>
      </c>
      <c r="M94" s="90">
        <f t="shared" si="5"/>
        <v>65000</v>
      </c>
      <c r="N94" s="91">
        <f t="shared" si="8"/>
        <v>65000</v>
      </c>
      <c r="O94" s="92"/>
      <c r="P94" s="90">
        <f t="shared" si="6"/>
        <v>66000</v>
      </c>
      <c r="Q94" s="90">
        <f t="shared" si="7"/>
        <v>66000</v>
      </c>
    </row>
    <row r="95" spans="1:17" ht="28.5" customHeight="1" thickBot="1">
      <c r="A95" s="191" t="s">
        <v>54</v>
      </c>
      <c r="B95" s="192"/>
      <c r="C95" s="192"/>
      <c r="D95" s="192"/>
      <c r="E95" s="192"/>
      <c r="F95" s="192"/>
      <c r="G95" s="192"/>
      <c r="H95" s="192"/>
      <c r="I95" s="36">
        <v>503800</v>
      </c>
      <c r="J95" s="75"/>
      <c r="K95" s="37"/>
      <c r="M95" s="90"/>
      <c r="N95" s="91"/>
      <c r="O95" s="92"/>
      <c r="P95" s="90"/>
      <c r="Q95" s="90"/>
    </row>
    <row r="96" spans="1:17" ht="28.5" customHeight="1">
      <c r="A96" s="226" t="s">
        <v>167</v>
      </c>
      <c r="B96" s="182"/>
      <c r="C96" s="182"/>
      <c r="D96" s="182"/>
      <c r="E96" s="182"/>
      <c r="F96" s="182"/>
      <c r="G96" s="182"/>
      <c r="H96" s="182"/>
      <c r="I96" s="182"/>
      <c r="J96" s="182"/>
      <c r="K96" s="227"/>
      <c r="M96" s="90"/>
      <c r="N96" s="91"/>
      <c r="O96" s="92"/>
      <c r="P96" s="90"/>
      <c r="Q96" s="90"/>
    </row>
    <row r="97" spans="1:17" ht="28.5" customHeight="1">
      <c r="A97" s="13">
        <v>72</v>
      </c>
      <c r="B97" s="181" t="s">
        <v>12</v>
      </c>
      <c r="C97" s="182"/>
      <c r="D97" s="230" t="s">
        <v>13</v>
      </c>
      <c r="E97" s="182"/>
      <c r="F97" s="29">
        <v>9</v>
      </c>
      <c r="G97" s="14" t="s">
        <v>14</v>
      </c>
      <c r="H97" s="30">
        <v>85300</v>
      </c>
      <c r="I97" s="30">
        <v>767700</v>
      </c>
      <c r="J97" s="15"/>
      <c r="K97" s="16" t="s">
        <v>15</v>
      </c>
      <c r="M97" s="90">
        <f t="shared" si="5"/>
        <v>87900</v>
      </c>
      <c r="N97" s="91">
        <f t="shared" si="8"/>
        <v>791100</v>
      </c>
      <c r="O97" s="92"/>
      <c r="P97" s="90">
        <f t="shared" si="6"/>
        <v>89000</v>
      </c>
      <c r="Q97" s="90">
        <f t="shared" si="7"/>
        <v>801000</v>
      </c>
    </row>
    <row r="98" spans="1:17" ht="28.5" customHeight="1">
      <c r="A98" s="13">
        <v>73</v>
      </c>
      <c r="B98" s="181" t="s">
        <v>16</v>
      </c>
      <c r="C98" s="182"/>
      <c r="D98" s="230" t="s">
        <v>17</v>
      </c>
      <c r="E98" s="182"/>
      <c r="F98" s="29">
        <v>1</v>
      </c>
      <c r="G98" s="14" t="s">
        <v>18</v>
      </c>
      <c r="H98" s="30">
        <v>40800</v>
      </c>
      <c r="I98" s="30">
        <v>40800</v>
      </c>
      <c r="J98" s="15"/>
      <c r="K98" s="16" t="s">
        <v>19</v>
      </c>
      <c r="M98" s="90">
        <f t="shared" si="5"/>
        <v>42000</v>
      </c>
      <c r="N98" s="91">
        <f t="shared" si="8"/>
        <v>42000</v>
      </c>
      <c r="O98" s="92"/>
      <c r="P98" s="90">
        <f t="shared" si="6"/>
        <v>42000</v>
      </c>
      <c r="Q98" s="90">
        <f t="shared" si="7"/>
        <v>42000</v>
      </c>
    </row>
    <row r="99" spans="1:17" ht="28.5" customHeight="1">
      <c r="A99" s="13">
        <v>74</v>
      </c>
      <c r="B99" s="181" t="s">
        <v>168</v>
      </c>
      <c r="C99" s="182"/>
      <c r="D99" s="230" t="s">
        <v>169</v>
      </c>
      <c r="E99" s="182"/>
      <c r="F99" s="29">
        <v>9</v>
      </c>
      <c r="G99" s="14" t="s">
        <v>14</v>
      </c>
      <c r="H99" s="30">
        <v>63000</v>
      </c>
      <c r="I99" s="30">
        <v>567000</v>
      </c>
      <c r="J99" s="15"/>
      <c r="K99" s="16" t="s">
        <v>170</v>
      </c>
      <c r="M99" s="90">
        <f t="shared" si="5"/>
        <v>64900</v>
      </c>
      <c r="N99" s="91">
        <f t="shared" si="8"/>
        <v>584100</v>
      </c>
      <c r="O99" s="92"/>
      <c r="P99" s="90">
        <f t="shared" si="6"/>
        <v>66000</v>
      </c>
      <c r="Q99" s="90">
        <f t="shared" si="7"/>
        <v>594000</v>
      </c>
    </row>
    <row r="100" spans="1:17" ht="28.5" customHeight="1">
      <c r="A100" s="13">
        <v>75</v>
      </c>
      <c r="B100" s="181" t="s">
        <v>171</v>
      </c>
      <c r="C100" s="182"/>
      <c r="D100" s="230" t="s">
        <v>172</v>
      </c>
      <c r="E100" s="182"/>
      <c r="F100" s="29">
        <v>9</v>
      </c>
      <c r="G100" s="14" t="s">
        <v>14</v>
      </c>
      <c r="H100" s="30">
        <v>87300</v>
      </c>
      <c r="I100" s="30">
        <v>785700</v>
      </c>
      <c r="J100" s="15"/>
      <c r="K100" s="16" t="s">
        <v>170</v>
      </c>
      <c r="M100" s="90">
        <f t="shared" si="5"/>
        <v>90000</v>
      </c>
      <c r="N100" s="91">
        <f t="shared" si="8"/>
        <v>810000</v>
      </c>
      <c r="O100" s="92"/>
      <c r="P100" s="90">
        <f t="shared" si="6"/>
        <v>91000</v>
      </c>
      <c r="Q100" s="90">
        <f t="shared" si="7"/>
        <v>819000</v>
      </c>
    </row>
    <row r="101" spans="1:17" ht="28.5" customHeight="1">
      <c r="A101" s="13">
        <v>76</v>
      </c>
      <c r="B101" s="181" t="s">
        <v>29</v>
      </c>
      <c r="C101" s="182"/>
      <c r="D101" s="230" t="s">
        <v>173</v>
      </c>
      <c r="E101" s="182"/>
      <c r="F101" s="29">
        <v>1</v>
      </c>
      <c r="G101" s="14" t="s">
        <v>31</v>
      </c>
      <c r="H101" s="30">
        <v>109100</v>
      </c>
      <c r="I101" s="30">
        <v>109100</v>
      </c>
      <c r="J101" s="15"/>
      <c r="K101" s="16" t="s">
        <v>174</v>
      </c>
      <c r="M101" s="90">
        <f t="shared" si="5"/>
        <v>112400</v>
      </c>
      <c r="N101" s="91">
        <f t="shared" si="8"/>
        <v>112400</v>
      </c>
      <c r="O101" s="92"/>
      <c r="P101" s="90">
        <f t="shared" si="6"/>
        <v>114000</v>
      </c>
      <c r="Q101" s="90">
        <f t="shared" si="7"/>
        <v>114000</v>
      </c>
    </row>
    <row r="102" spans="1:17" ht="28.5" customHeight="1">
      <c r="A102" s="13">
        <v>77</v>
      </c>
      <c r="B102" s="181" t="s">
        <v>29</v>
      </c>
      <c r="C102" s="182"/>
      <c r="D102" s="230" t="s">
        <v>30</v>
      </c>
      <c r="E102" s="182"/>
      <c r="F102" s="29">
        <v>1</v>
      </c>
      <c r="G102" s="14" t="s">
        <v>31</v>
      </c>
      <c r="H102" s="30">
        <v>90000</v>
      </c>
      <c r="I102" s="30">
        <v>90000</v>
      </c>
      <c r="J102" s="15"/>
      <c r="K102" s="16" t="s">
        <v>32</v>
      </c>
      <c r="M102" s="90">
        <f t="shared" si="5"/>
        <v>92700</v>
      </c>
      <c r="N102" s="91">
        <f t="shared" si="8"/>
        <v>92700</v>
      </c>
      <c r="O102" s="92"/>
      <c r="P102" s="90">
        <f t="shared" si="6"/>
        <v>94000</v>
      </c>
      <c r="Q102" s="90">
        <f t="shared" si="7"/>
        <v>94000</v>
      </c>
    </row>
    <row r="103" spans="1:17" ht="28.5" customHeight="1" thickBot="1">
      <c r="A103" s="191" t="s">
        <v>54</v>
      </c>
      <c r="B103" s="192"/>
      <c r="C103" s="192"/>
      <c r="D103" s="192"/>
      <c r="E103" s="192"/>
      <c r="F103" s="192"/>
      <c r="G103" s="192"/>
      <c r="H103" s="192"/>
      <c r="I103" s="36">
        <v>2360300</v>
      </c>
      <c r="J103" s="75"/>
      <c r="K103" s="37"/>
      <c r="M103" s="90"/>
      <c r="N103" s="91"/>
      <c r="O103" s="92"/>
      <c r="P103" s="90"/>
      <c r="Q103" s="90"/>
    </row>
    <row r="104" spans="1:17" ht="28.5" customHeight="1" thickBot="1">
      <c r="A104" s="231" t="s">
        <v>175</v>
      </c>
      <c r="B104" s="232"/>
      <c r="C104" s="232"/>
      <c r="D104" s="232"/>
      <c r="E104" s="232"/>
      <c r="F104" s="232"/>
      <c r="G104" s="232"/>
      <c r="H104" s="232"/>
      <c r="I104" s="232"/>
      <c r="J104" s="232"/>
      <c r="K104" s="233"/>
      <c r="M104" s="90"/>
      <c r="N104" s="91"/>
      <c r="O104" s="92"/>
      <c r="P104" s="90"/>
      <c r="Q104" s="90"/>
    </row>
    <row r="105" spans="1:17" ht="15" customHeight="1">
      <c r="A105" s="220" t="s">
        <v>56</v>
      </c>
      <c r="B105" s="221"/>
      <c r="C105" s="222"/>
      <c r="D105" s="222"/>
      <c r="E105" s="222"/>
      <c r="F105" s="222"/>
      <c r="G105" s="223"/>
      <c r="H105" s="222"/>
      <c r="I105" s="222"/>
      <c r="J105" s="223"/>
      <c r="K105" s="222"/>
      <c r="M105" s="90"/>
      <c r="N105" s="91"/>
      <c r="O105" s="92"/>
      <c r="P105" s="90"/>
      <c r="Q105" s="90"/>
    </row>
    <row r="106" spans="1:17" ht="5.25" customHeight="1" thickBot="1">
      <c r="M106" s="90"/>
      <c r="N106" s="91"/>
      <c r="O106" s="92"/>
      <c r="P106" s="90"/>
      <c r="Q106" s="90"/>
    </row>
    <row r="107" spans="1:17" ht="21" customHeight="1" thickBot="1">
      <c r="A107" s="19" t="s">
        <v>0</v>
      </c>
      <c r="B107" s="200" t="s">
        <v>1</v>
      </c>
      <c r="C107" s="201"/>
      <c r="D107" s="200" t="s">
        <v>3</v>
      </c>
      <c r="E107" s="201"/>
      <c r="F107" s="74" t="s">
        <v>4</v>
      </c>
      <c r="G107" s="74" t="s">
        <v>5</v>
      </c>
      <c r="H107" s="74" t="s">
        <v>6</v>
      </c>
      <c r="I107" s="74" t="s">
        <v>7</v>
      </c>
      <c r="J107" s="74" t="s">
        <v>8</v>
      </c>
      <c r="K107" s="20" t="s">
        <v>9</v>
      </c>
      <c r="M107" s="90"/>
      <c r="N107" s="91"/>
      <c r="O107" s="92"/>
      <c r="P107" s="90"/>
      <c r="Q107" s="90"/>
    </row>
    <row r="108" spans="1:17" ht="28.5" customHeight="1" thickTop="1">
      <c r="A108" s="13">
        <v>78</v>
      </c>
      <c r="B108" s="181" t="s">
        <v>57</v>
      </c>
      <c r="C108" s="182"/>
      <c r="D108" s="230" t="s">
        <v>58</v>
      </c>
      <c r="E108" s="182"/>
      <c r="F108" s="29">
        <v>5</v>
      </c>
      <c r="G108" s="14" t="s">
        <v>14</v>
      </c>
      <c r="H108" s="30">
        <v>110200</v>
      </c>
      <c r="I108" s="30">
        <v>551000</v>
      </c>
      <c r="J108" s="15"/>
      <c r="K108" s="16" t="s">
        <v>59</v>
      </c>
      <c r="M108" s="90">
        <f t="shared" si="5"/>
        <v>113600</v>
      </c>
      <c r="N108" s="91">
        <f t="shared" si="8"/>
        <v>568000</v>
      </c>
      <c r="O108" s="92"/>
      <c r="P108" s="90">
        <f t="shared" si="6"/>
        <v>116000</v>
      </c>
      <c r="Q108" s="90">
        <f t="shared" si="7"/>
        <v>580000</v>
      </c>
    </row>
    <row r="109" spans="1:17" ht="28.5" customHeight="1">
      <c r="A109" s="13">
        <v>79</v>
      </c>
      <c r="B109" s="181" t="s">
        <v>57</v>
      </c>
      <c r="C109" s="182"/>
      <c r="D109" s="230" t="s">
        <v>63</v>
      </c>
      <c r="E109" s="182"/>
      <c r="F109" s="29">
        <v>1</v>
      </c>
      <c r="G109" s="14" t="s">
        <v>14</v>
      </c>
      <c r="H109" s="30">
        <v>63300</v>
      </c>
      <c r="I109" s="30">
        <v>63300</v>
      </c>
      <c r="J109" s="15"/>
      <c r="K109" s="16" t="s">
        <v>62</v>
      </c>
      <c r="M109" s="90">
        <f t="shared" si="5"/>
        <v>65200</v>
      </c>
      <c r="N109" s="91">
        <f t="shared" si="8"/>
        <v>65200</v>
      </c>
      <c r="O109" s="92"/>
      <c r="P109" s="90">
        <f t="shared" si="6"/>
        <v>66000</v>
      </c>
      <c r="Q109" s="90">
        <f t="shared" si="7"/>
        <v>66000</v>
      </c>
    </row>
    <row r="110" spans="1:17" ht="28.5" customHeight="1">
      <c r="A110" s="13">
        <v>80</v>
      </c>
      <c r="B110" s="181" t="s">
        <v>176</v>
      </c>
      <c r="C110" s="182"/>
      <c r="D110" s="230" t="s">
        <v>177</v>
      </c>
      <c r="E110" s="182"/>
      <c r="F110" s="29">
        <v>1</v>
      </c>
      <c r="G110" s="14" t="s">
        <v>14</v>
      </c>
      <c r="H110" s="30">
        <v>40600</v>
      </c>
      <c r="I110" s="30">
        <v>40600</v>
      </c>
      <c r="J110" s="15"/>
      <c r="K110" s="16" t="s">
        <v>62</v>
      </c>
      <c r="M110" s="90">
        <f t="shared" si="5"/>
        <v>41800</v>
      </c>
      <c r="N110" s="91">
        <f t="shared" si="8"/>
        <v>41800</v>
      </c>
      <c r="O110" s="92"/>
      <c r="P110" s="90">
        <f t="shared" si="6"/>
        <v>42000</v>
      </c>
      <c r="Q110" s="90">
        <f t="shared" si="7"/>
        <v>42000</v>
      </c>
    </row>
    <row r="111" spans="1:17" ht="28.5" customHeight="1">
      <c r="A111" s="13">
        <v>81</v>
      </c>
      <c r="B111" s="181" t="s">
        <v>64</v>
      </c>
      <c r="C111" s="182"/>
      <c r="D111" s="230" t="s">
        <v>65</v>
      </c>
      <c r="E111" s="182"/>
      <c r="F111" s="29">
        <v>6</v>
      </c>
      <c r="G111" s="14" t="s">
        <v>14</v>
      </c>
      <c r="H111" s="30">
        <v>12800</v>
      </c>
      <c r="I111" s="30">
        <v>76800</v>
      </c>
      <c r="J111" s="15"/>
      <c r="K111" s="16" t="s">
        <v>66</v>
      </c>
      <c r="M111" s="90">
        <f t="shared" si="5"/>
        <v>13100</v>
      </c>
      <c r="N111" s="91">
        <f t="shared" si="8"/>
        <v>78600</v>
      </c>
      <c r="O111" s="92"/>
      <c r="P111" s="90">
        <f t="shared" si="6"/>
        <v>13000</v>
      </c>
      <c r="Q111" s="90">
        <f t="shared" si="7"/>
        <v>78000</v>
      </c>
    </row>
    <row r="112" spans="1:17" ht="28.5" customHeight="1">
      <c r="A112" s="13">
        <v>82</v>
      </c>
      <c r="B112" s="181" t="s">
        <v>76</v>
      </c>
      <c r="C112" s="182"/>
      <c r="D112" s="230" t="s">
        <v>77</v>
      </c>
      <c r="E112" s="182"/>
      <c r="F112" s="29">
        <v>6</v>
      </c>
      <c r="G112" s="14" t="s">
        <v>14</v>
      </c>
      <c r="H112" s="29">
        <v>800</v>
      </c>
      <c r="I112" s="30">
        <v>4800</v>
      </c>
      <c r="J112" s="15"/>
      <c r="K112" s="16"/>
      <c r="M112" s="90">
        <v>840</v>
      </c>
      <c r="N112" s="91">
        <f t="shared" si="8"/>
        <v>5040</v>
      </c>
      <c r="O112" s="92"/>
      <c r="P112" s="90">
        <v>900</v>
      </c>
      <c r="Q112" s="90">
        <f t="shared" si="7"/>
        <v>5400</v>
      </c>
    </row>
    <row r="113" spans="1:17" ht="28.5" customHeight="1">
      <c r="A113" s="13">
        <v>83</v>
      </c>
      <c r="B113" s="181" t="s">
        <v>143</v>
      </c>
      <c r="C113" s="182"/>
      <c r="D113" s="230" t="s">
        <v>144</v>
      </c>
      <c r="E113" s="182"/>
      <c r="F113" s="29">
        <v>3</v>
      </c>
      <c r="G113" s="14" t="s">
        <v>14</v>
      </c>
      <c r="H113" s="30">
        <v>78200</v>
      </c>
      <c r="I113" s="30">
        <v>234600</v>
      </c>
      <c r="J113" s="15"/>
      <c r="K113" s="16" t="s">
        <v>145</v>
      </c>
      <c r="M113" s="90">
        <f t="shared" si="5"/>
        <v>80600</v>
      </c>
      <c r="N113" s="91">
        <f t="shared" si="8"/>
        <v>241800</v>
      </c>
      <c r="O113" s="92"/>
      <c r="P113" s="90">
        <f t="shared" si="6"/>
        <v>82000</v>
      </c>
      <c r="Q113" s="90">
        <f t="shared" si="7"/>
        <v>246000</v>
      </c>
    </row>
    <row r="114" spans="1:17" ht="28.5" customHeight="1">
      <c r="A114" s="13">
        <v>84</v>
      </c>
      <c r="B114" s="181" t="s">
        <v>78</v>
      </c>
      <c r="C114" s="182"/>
      <c r="D114" s="230" t="s">
        <v>178</v>
      </c>
      <c r="E114" s="182"/>
      <c r="F114" s="29">
        <v>1</v>
      </c>
      <c r="G114" s="14" t="s">
        <v>14</v>
      </c>
      <c r="H114" s="30">
        <v>72800</v>
      </c>
      <c r="I114" s="30">
        <v>72800</v>
      </c>
      <c r="J114" s="15"/>
      <c r="K114" s="16" t="s">
        <v>179</v>
      </c>
      <c r="M114" s="90">
        <f t="shared" si="5"/>
        <v>75000</v>
      </c>
      <c r="N114" s="91">
        <f t="shared" si="8"/>
        <v>75000</v>
      </c>
      <c r="O114" s="92"/>
      <c r="P114" s="90">
        <f t="shared" si="6"/>
        <v>76000</v>
      </c>
      <c r="Q114" s="90">
        <f t="shared" si="7"/>
        <v>76000</v>
      </c>
    </row>
    <row r="115" spans="1:17" ht="28.5" customHeight="1">
      <c r="A115" s="13">
        <v>85</v>
      </c>
      <c r="B115" s="181" t="s">
        <v>78</v>
      </c>
      <c r="C115" s="182"/>
      <c r="D115" s="230" t="s">
        <v>81</v>
      </c>
      <c r="E115" s="182"/>
      <c r="F115" s="29">
        <v>1</v>
      </c>
      <c r="G115" s="14" t="s">
        <v>14</v>
      </c>
      <c r="H115" s="30">
        <v>60200</v>
      </c>
      <c r="I115" s="30">
        <v>60200</v>
      </c>
      <c r="J115" s="15"/>
      <c r="K115" s="16" t="s">
        <v>82</v>
      </c>
      <c r="M115" s="90">
        <f t="shared" si="5"/>
        <v>62000</v>
      </c>
      <c r="N115" s="91">
        <f t="shared" si="8"/>
        <v>62000</v>
      </c>
      <c r="O115" s="92"/>
      <c r="P115" s="90">
        <f t="shared" si="6"/>
        <v>63000</v>
      </c>
      <c r="Q115" s="90">
        <f t="shared" si="7"/>
        <v>63000</v>
      </c>
    </row>
    <row r="116" spans="1:17" ht="28.5" customHeight="1" thickBot="1">
      <c r="A116" s="191" t="s">
        <v>54</v>
      </c>
      <c r="B116" s="192"/>
      <c r="C116" s="192"/>
      <c r="D116" s="192"/>
      <c r="E116" s="192"/>
      <c r="F116" s="192"/>
      <c r="G116" s="192"/>
      <c r="H116" s="192"/>
      <c r="I116" s="36">
        <v>1104100</v>
      </c>
      <c r="J116" s="75"/>
      <c r="K116" s="37"/>
      <c r="M116" s="90"/>
      <c r="N116" s="91"/>
      <c r="O116" s="92"/>
      <c r="P116" s="90"/>
      <c r="Q116" s="90"/>
    </row>
    <row r="117" spans="1:17" ht="28.5" customHeight="1">
      <c r="A117" s="226" t="s">
        <v>180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227"/>
      <c r="M117" s="90"/>
      <c r="N117" s="91"/>
      <c r="O117" s="92"/>
      <c r="P117" s="90"/>
      <c r="Q117" s="90"/>
    </row>
    <row r="118" spans="1:17" ht="28.5" customHeight="1">
      <c r="A118" s="13">
        <v>86</v>
      </c>
      <c r="B118" s="181" t="s">
        <v>181</v>
      </c>
      <c r="C118" s="182"/>
      <c r="D118" s="230" t="s">
        <v>182</v>
      </c>
      <c r="E118" s="182"/>
      <c r="F118" s="29">
        <v>4</v>
      </c>
      <c r="G118" s="14" t="s">
        <v>14</v>
      </c>
      <c r="H118" s="30">
        <v>58700</v>
      </c>
      <c r="I118" s="30">
        <v>234800</v>
      </c>
      <c r="J118" s="15"/>
      <c r="K118" s="16" t="s">
        <v>183</v>
      </c>
      <c r="M118" s="90">
        <f t="shared" si="5"/>
        <v>60500</v>
      </c>
      <c r="N118" s="91">
        <f t="shared" si="8"/>
        <v>242000</v>
      </c>
      <c r="O118" s="92"/>
      <c r="P118" s="90">
        <f t="shared" si="6"/>
        <v>61000</v>
      </c>
      <c r="Q118" s="90">
        <f t="shared" si="7"/>
        <v>244000</v>
      </c>
    </row>
    <row r="119" spans="1:17" ht="28.5" customHeight="1">
      <c r="A119" s="13">
        <v>87</v>
      </c>
      <c r="B119" s="181" t="s">
        <v>184</v>
      </c>
      <c r="C119" s="182"/>
      <c r="D119" s="230" t="s">
        <v>185</v>
      </c>
      <c r="E119" s="182"/>
      <c r="F119" s="29">
        <v>5</v>
      </c>
      <c r="G119" s="14" t="s">
        <v>31</v>
      </c>
      <c r="H119" s="30">
        <v>75500</v>
      </c>
      <c r="I119" s="30">
        <v>377500</v>
      </c>
      <c r="J119" s="15"/>
      <c r="K119" s="16" t="s">
        <v>186</v>
      </c>
      <c r="M119" s="90">
        <f t="shared" si="5"/>
        <v>77800</v>
      </c>
      <c r="N119" s="91">
        <f t="shared" si="8"/>
        <v>389000</v>
      </c>
      <c r="O119" s="92"/>
      <c r="P119" s="90">
        <f t="shared" si="6"/>
        <v>79000</v>
      </c>
      <c r="Q119" s="90">
        <f t="shared" si="7"/>
        <v>395000</v>
      </c>
    </row>
    <row r="120" spans="1:17" ht="28.5" customHeight="1" thickBot="1">
      <c r="A120" s="191" t="s">
        <v>54</v>
      </c>
      <c r="B120" s="192"/>
      <c r="C120" s="192"/>
      <c r="D120" s="192"/>
      <c r="E120" s="192"/>
      <c r="F120" s="192"/>
      <c r="G120" s="192"/>
      <c r="H120" s="192"/>
      <c r="I120" s="36">
        <v>612300</v>
      </c>
      <c r="J120" s="75"/>
      <c r="K120" s="37"/>
      <c r="M120" s="90"/>
      <c r="N120" s="91"/>
      <c r="O120" s="92"/>
      <c r="P120" s="90"/>
      <c r="Q120" s="90"/>
    </row>
    <row r="121" spans="1:17" ht="28.5" customHeight="1">
      <c r="A121" s="226" t="s">
        <v>187</v>
      </c>
      <c r="B121" s="182"/>
      <c r="C121" s="182"/>
      <c r="D121" s="182"/>
      <c r="E121" s="182"/>
      <c r="F121" s="182"/>
      <c r="G121" s="182"/>
      <c r="H121" s="182"/>
      <c r="I121" s="182"/>
      <c r="J121" s="182"/>
      <c r="K121" s="227"/>
      <c r="M121" s="90"/>
      <c r="N121" s="91"/>
      <c r="O121" s="92"/>
      <c r="P121" s="90"/>
      <c r="Q121" s="90"/>
    </row>
    <row r="122" spans="1:17" ht="28.5" customHeight="1">
      <c r="A122" s="13">
        <v>88</v>
      </c>
      <c r="B122" s="181" t="s">
        <v>184</v>
      </c>
      <c r="C122" s="182"/>
      <c r="D122" s="230" t="s">
        <v>185</v>
      </c>
      <c r="E122" s="182"/>
      <c r="F122" s="29">
        <v>2</v>
      </c>
      <c r="G122" s="14" t="s">
        <v>31</v>
      </c>
      <c r="H122" s="30">
        <v>75500</v>
      </c>
      <c r="I122" s="30">
        <v>151000</v>
      </c>
      <c r="J122" s="15"/>
      <c r="K122" s="16" t="s">
        <v>186</v>
      </c>
      <c r="M122" s="90">
        <f t="shared" si="5"/>
        <v>77800</v>
      </c>
      <c r="N122" s="91">
        <f t="shared" si="8"/>
        <v>155600</v>
      </c>
      <c r="O122" s="92"/>
      <c r="P122" s="90">
        <f t="shared" si="6"/>
        <v>79000</v>
      </c>
      <c r="Q122" s="90">
        <f t="shared" si="7"/>
        <v>158000</v>
      </c>
    </row>
    <row r="123" spans="1:17" ht="28.5" customHeight="1">
      <c r="A123" s="13">
        <v>89</v>
      </c>
      <c r="B123" s="181" t="s">
        <v>188</v>
      </c>
      <c r="C123" s="182"/>
      <c r="D123" s="230" t="s">
        <v>189</v>
      </c>
      <c r="E123" s="182"/>
      <c r="F123" s="29">
        <v>1</v>
      </c>
      <c r="G123" s="14" t="s">
        <v>14</v>
      </c>
      <c r="H123" s="30">
        <v>295000</v>
      </c>
      <c r="I123" s="30">
        <v>295000</v>
      </c>
      <c r="J123" s="15"/>
      <c r="K123" s="16" t="s">
        <v>190</v>
      </c>
      <c r="M123" s="90">
        <f t="shared" si="5"/>
        <v>304100</v>
      </c>
      <c r="N123" s="91">
        <f t="shared" si="8"/>
        <v>304100</v>
      </c>
      <c r="O123" s="92"/>
      <c r="P123" s="90">
        <f t="shared" si="6"/>
        <v>310000</v>
      </c>
      <c r="Q123" s="90">
        <f t="shared" si="7"/>
        <v>310000</v>
      </c>
    </row>
    <row r="124" spans="1:17" ht="28.5" customHeight="1">
      <c r="A124" s="13">
        <v>90</v>
      </c>
      <c r="B124" s="181" t="s">
        <v>23</v>
      </c>
      <c r="C124" s="182"/>
      <c r="D124" s="230" t="s">
        <v>24</v>
      </c>
      <c r="E124" s="182"/>
      <c r="F124" s="29">
        <v>1</v>
      </c>
      <c r="G124" s="14" t="s">
        <v>14</v>
      </c>
      <c r="H124" s="30">
        <v>68200</v>
      </c>
      <c r="I124" s="30">
        <v>68200</v>
      </c>
      <c r="J124" s="15"/>
      <c r="K124" s="16" t="s">
        <v>25</v>
      </c>
      <c r="M124" s="90">
        <f t="shared" si="5"/>
        <v>70300</v>
      </c>
      <c r="N124" s="91">
        <f t="shared" si="8"/>
        <v>70300</v>
      </c>
      <c r="O124" s="92"/>
      <c r="P124" s="90">
        <v>70000</v>
      </c>
      <c r="Q124" s="90">
        <f t="shared" si="7"/>
        <v>70000</v>
      </c>
    </row>
    <row r="125" spans="1:17" ht="28.5" customHeight="1" thickBot="1">
      <c r="A125" s="191" t="s">
        <v>54</v>
      </c>
      <c r="B125" s="192"/>
      <c r="C125" s="192"/>
      <c r="D125" s="192"/>
      <c r="E125" s="192"/>
      <c r="F125" s="192"/>
      <c r="G125" s="192"/>
      <c r="H125" s="192"/>
      <c r="I125" s="36">
        <v>514200</v>
      </c>
      <c r="J125" s="75"/>
      <c r="K125" s="37"/>
      <c r="M125" s="90"/>
      <c r="N125" s="91"/>
      <c r="O125" s="92"/>
      <c r="P125" s="90"/>
      <c r="Q125" s="90"/>
    </row>
    <row r="126" spans="1:17" ht="28.5" customHeight="1" thickBot="1">
      <c r="A126" s="194" t="s">
        <v>191</v>
      </c>
      <c r="B126" s="195"/>
      <c r="C126" s="195"/>
      <c r="D126" s="195"/>
      <c r="E126" s="195"/>
      <c r="F126" s="195"/>
      <c r="G126" s="195"/>
      <c r="H126" s="195"/>
      <c r="I126" s="35">
        <v>24694100</v>
      </c>
      <c r="J126" s="76"/>
      <c r="K126" s="46"/>
      <c r="M126" s="90"/>
      <c r="N126" s="91"/>
      <c r="O126" s="92"/>
      <c r="P126" s="90"/>
      <c r="Q126" s="90"/>
    </row>
    <row r="127" spans="1:17" ht="28.5" customHeight="1">
      <c r="A127" s="226" t="s">
        <v>192</v>
      </c>
      <c r="B127" s="182"/>
      <c r="C127" s="182"/>
      <c r="D127" s="182"/>
      <c r="E127" s="182"/>
      <c r="F127" s="182"/>
      <c r="G127" s="182"/>
      <c r="H127" s="182"/>
      <c r="I127" s="182"/>
      <c r="J127" s="182"/>
      <c r="K127" s="227"/>
      <c r="M127" s="90"/>
      <c r="N127" s="91"/>
      <c r="O127" s="92"/>
      <c r="P127" s="90"/>
      <c r="Q127" s="90"/>
    </row>
    <row r="128" spans="1:17" ht="28.5" customHeight="1">
      <c r="A128" s="13">
        <v>91</v>
      </c>
      <c r="B128" s="181" t="s">
        <v>193</v>
      </c>
      <c r="C128" s="182"/>
      <c r="D128" s="230"/>
      <c r="E128" s="182"/>
      <c r="F128" s="29">
        <v>1</v>
      </c>
      <c r="G128" s="14" t="s">
        <v>101</v>
      </c>
      <c r="H128" s="30">
        <v>3600000</v>
      </c>
      <c r="I128" s="30">
        <v>3600000</v>
      </c>
      <c r="J128" s="15"/>
      <c r="K128" s="16"/>
      <c r="M128" s="90">
        <v>3650000</v>
      </c>
      <c r="N128" s="91">
        <f t="shared" si="8"/>
        <v>3650000</v>
      </c>
      <c r="O128" s="92"/>
      <c r="P128" s="90">
        <v>3850000</v>
      </c>
      <c r="Q128" s="90">
        <f t="shared" si="7"/>
        <v>3850000</v>
      </c>
    </row>
    <row r="129" spans="1:17" ht="28.5" customHeight="1">
      <c r="A129" s="13">
        <v>92</v>
      </c>
      <c r="B129" s="181" t="s">
        <v>194</v>
      </c>
      <c r="C129" s="182"/>
      <c r="D129" s="230" t="s">
        <v>195</v>
      </c>
      <c r="E129" s="182"/>
      <c r="F129" s="29">
        <v>1</v>
      </c>
      <c r="G129" s="14" t="s">
        <v>101</v>
      </c>
      <c r="H129" s="30">
        <v>3600000</v>
      </c>
      <c r="I129" s="30">
        <v>3600000</v>
      </c>
      <c r="J129" s="15"/>
      <c r="K129" s="16"/>
      <c r="M129" s="90">
        <v>3650000</v>
      </c>
      <c r="N129" s="91">
        <f t="shared" si="8"/>
        <v>3650000</v>
      </c>
      <c r="O129" s="92"/>
      <c r="P129" s="90">
        <v>3850000</v>
      </c>
      <c r="Q129" s="90">
        <f t="shared" si="7"/>
        <v>3850000</v>
      </c>
    </row>
    <row r="130" spans="1:17" ht="28.5" customHeight="1" thickBot="1">
      <c r="A130" s="191" t="s">
        <v>54</v>
      </c>
      <c r="B130" s="192"/>
      <c r="C130" s="192"/>
      <c r="D130" s="192"/>
      <c r="E130" s="192"/>
      <c r="F130" s="192"/>
      <c r="G130" s="192"/>
      <c r="H130" s="192"/>
      <c r="I130" s="36">
        <v>7200000</v>
      </c>
      <c r="J130" s="75"/>
      <c r="K130" s="37"/>
      <c r="M130" s="90"/>
      <c r="N130" s="91"/>
      <c r="O130" s="92"/>
      <c r="P130" s="90"/>
      <c r="Q130" s="90"/>
    </row>
    <row r="131" spans="1:17" ht="28.5" customHeight="1" thickBot="1">
      <c r="A131" s="194" t="s">
        <v>196</v>
      </c>
      <c r="B131" s="195"/>
      <c r="C131" s="195"/>
      <c r="D131" s="195"/>
      <c r="E131" s="195"/>
      <c r="F131" s="195"/>
      <c r="G131" s="195"/>
      <c r="H131" s="195"/>
      <c r="I131" s="35">
        <v>7200000</v>
      </c>
      <c r="J131" s="76"/>
      <c r="K131" s="46"/>
      <c r="M131" s="90"/>
      <c r="N131" s="91"/>
      <c r="O131" s="92"/>
      <c r="P131" s="90"/>
      <c r="Q131" s="90"/>
    </row>
    <row r="132" spans="1:17" ht="28.5" customHeight="1" thickBot="1">
      <c r="A132" s="226" t="s">
        <v>197</v>
      </c>
      <c r="B132" s="182"/>
      <c r="C132" s="182"/>
      <c r="D132" s="182"/>
      <c r="E132" s="182"/>
      <c r="F132" s="182"/>
      <c r="G132" s="182"/>
      <c r="H132" s="182"/>
      <c r="I132" s="182"/>
      <c r="J132" s="182"/>
      <c r="K132" s="227"/>
      <c r="M132" s="90"/>
      <c r="N132" s="91"/>
      <c r="O132" s="92"/>
      <c r="P132" s="90"/>
      <c r="Q132" s="90"/>
    </row>
    <row r="133" spans="1:17" ht="21" customHeight="1" thickBot="1">
      <c r="A133" s="19" t="s">
        <v>0</v>
      </c>
      <c r="B133" s="200" t="s">
        <v>1</v>
      </c>
      <c r="C133" s="201"/>
      <c r="D133" s="200" t="s">
        <v>3</v>
      </c>
      <c r="E133" s="201"/>
      <c r="F133" s="74" t="s">
        <v>4</v>
      </c>
      <c r="G133" s="74" t="s">
        <v>5</v>
      </c>
      <c r="H133" s="74" t="s">
        <v>6</v>
      </c>
      <c r="I133" s="74" t="s">
        <v>7</v>
      </c>
      <c r="J133" s="74" t="s">
        <v>8</v>
      </c>
      <c r="K133" s="20" t="s">
        <v>9</v>
      </c>
      <c r="M133" s="90"/>
      <c r="N133" s="91"/>
      <c r="O133" s="92"/>
      <c r="P133" s="90"/>
      <c r="Q133" s="90"/>
    </row>
    <row r="134" spans="1:17" ht="28.5" customHeight="1" thickTop="1">
      <c r="A134" s="38">
        <v>93</v>
      </c>
      <c r="B134" s="210" t="s">
        <v>198</v>
      </c>
      <c r="C134" s="211"/>
      <c r="D134" s="228"/>
      <c r="E134" s="229"/>
      <c r="F134" s="53">
        <v>6</v>
      </c>
      <c r="G134" s="55" t="s">
        <v>14</v>
      </c>
      <c r="H134" s="57">
        <v>20000</v>
      </c>
      <c r="I134" s="57">
        <v>120000</v>
      </c>
      <c r="J134" s="59"/>
      <c r="K134" s="61"/>
      <c r="M134" s="90">
        <v>25000</v>
      </c>
      <c r="N134" s="91">
        <f t="shared" si="8"/>
        <v>150000</v>
      </c>
      <c r="O134" s="92"/>
      <c r="P134" s="90">
        <v>22000</v>
      </c>
      <c r="Q134" s="90">
        <f t="shared" si="7"/>
        <v>132000</v>
      </c>
    </row>
    <row r="135" spans="1:17" ht="28.5" customHeight="1">
      <c r="A135" s="51">
        <v>94</v>
      </c>
      <c r="B135" s="212" t="s">
        <v>199</v>
      </c>
      <c r="C135" s="213"/>
      <c r="D135" s="224"/>
      <c r="E135" s="225"/>
      <c r="F135" s="52">
        <v>3</v>
      </c>
      <c r="G135" s="54" t="s">
        <v>14</v>
      </c>
      <c r="H135" s="56">
        <v>42000</v>
      </c>
      <c r="I135" s="56">
        <v>126000</v>
      </c>
      <c r="J135" s="58"/>
      <c r="K135" s="60"/>
      <c r="M135" s="90">
        <v>45000</v>
      </c>
      <c r="N135" s="91">
        <f t="shared" si="8"/>
        <v>135000</v>
      </c>
      <c r="O135" s="92"/>
      <c r="P135" s="90">
        <v>44000</v>
      </c>
      <c r="Q135" s="90">
        <f t="shared" si="7"/>
        <v>132000</v>
      </c>
    </row>
    <row r="136" spans="1:17" ht="28.5" customHeight="1">
      <c r="A136" s="13">
        <v>95</v>
      </c>
      <c r="B136" s="181" t="s">
        <v>200</v>
      </c>
      <c r="C136" s="182"/>
      <c r="D136" s="230"/>
      <c r="E136" s="182"/>
      <c r="F136" s="29">
        <v>4</v>
      </c>
      <c r="G136" s="14" t="s">
        <v>14</v>
      </c>
      <c r="H136" s="30">
        <v>80000</v>
      </c>
      <c r="I136" s="30">
        <v>320000</v>
      </c>
      <c r="J136" s="15"/>
      <c r="K136" s="16"/>
      <c r="M136" s="90">
        <v>86000</v>
      </c>
      <c r="N136" s="91">
        <f t="shared" si="8"/>
        <v>344000</v>
      </c>
      <c r="O136" s="92"/>
      <c r="P136" s="90">
        <v>83000</v>
      </c>
      <c r="Q136" s="90">
        <f t="shared" si="7"/>
        <v>332000</v>
      </c>
    </row>
    <row r="137" spans="1:17" ht="28.5" customHeight="1">
      <c r="A137" s="13">
        <v>96</v>
      </c>
      <c r="B137" s="181" t="s">
        <v>201</v>
      </c>
      <c r="C137" s="182"/>
      <c r="D137" s="230"/>
      <c r="E137" s="182"/>
      <c r="F137" s="29">
        <v>55</v>
      </c>
      <c r="G137" s="14" t="s">
        <v>202</v>
      </c>
      <c r="H137" s="30">
        <v>1500</v>
      </c>
      <c r="I137" s="30">
        <v>82500</v>
      </c>
      <c r="J137" s="15"/>
      <c r="K137" s="16"/>
      <c r="M137" s="90">
        <v>1700</v>
      </c>
      <c r="N137" s="91">
        <f t="shared" si="8"/>
        <v>93500</v>
      </c>
      <c r="O137" s="92"/>
      <c r="P137" s="90">
        <v>1600</v>
      </c>
      <c r="Q137" s="90">
        <f t="shared" ref="Q137:Q183" si="9">P137*F137</f>
        <v>88000</v>
      </c>
    </row>
    <row r="138" spans="1:17" ht="28.5" customHeight="1">
      <c r="A138" s="13">
        <v>97</v>
      </c>
      <c r="B138" s="181" t="s">
        <v>203</v>
      </c>
      <c r="C138" s="182"/>
      <c r="D138" s="230" t="s">
        <v>204</v>
      </c>
      <c r="E138" s="182"/>
      <c r="F138" s="29">
        <v>6</v>
      </c>
      <c r="G138" s="14" t="s">
        <v>202</v>
      </c>
      <c r="H138" s="30">
        <v>28000</v>
      </c>
      <c r="I138" s="30">
        <v>168000</v>
      </c>
      <c r="J138" s="15"/>
      <c r="K138" s="16"/>
      <c r="M138" s="90">
        <v>32000</v>
      </c>
      <c r="N138" s="91">
        <f t="shared" si="8"/>
        <v>192000</v>
      </c>
      <c r="O138" s="92"/>
      <c r="P138" s="90">
        <v>30000</v>
      </c>
      <c r="Q138" s="90">
        <f t="shared" si="9"/>
        <v>180000</v>
      </c>
    </row>
    <row r="139" spans="1:17" ht="28.5" customHeight="1">
      <c r="A139" s="13">
        <v>98</v>
      </c>
      <c r="B139" s="181" t="s">
        <v>205</v>
      </c>
      <c r="C139" s="182"/>
      <c r="D139" s="230" t="s">
        <v>206</v>
      </c>
      <c r="E139" s="182"/>
      <c r="F139" s="29">
        <v>7</v>
      </c>
      <c r="G139" s="14" t="s">
        <v>207</v>
      </c>
      <c r="H139" s="30">
        <v>25000</v>
      </c>
      <c r="I139" s="30">
        <v>175000</v>
      </c>
      <c r="J139" s="15"/>
      <c r="K139" s="16"/>
      <c r="M139" s="90">
        <v>28000</v>
      </c>
      <c r="N139" s="91">
        <f t="shared" si="8"/>
        <v>196000</v>
      </c>
      <c r="O139" s="92"/>
      <c r="P139" s="90">
        <v>26000</v>
      </c>
      <c r="Q139" s="90">
        <f t="shared" si="9"/>
        <v>182000</v>
      </c>
    </row>
    <row r="140" spans="1:17" ht="28.5" customHeight="1">
      <c r="A140" s="13">
        <v>99</v>
      </c>
      <c r="B140" s="181" t="s">
        <v>208</v>
      </c>
      <c r="C140" s="182"/>
      <c r="D140" s="230" t="s">
        <v>209</v>
      </c>
      <c r="E140" s="182"/>
      <c r="F140" s="29">
        <v>2</v>
      </c>
      <c r="G140" s="14" t="s">
        <v>202</v>
      </c>
      <c r="H140" s="30">
        <v>35000</v>
      </c>
      <c r="I140" s="30">
        <v>70000</v>
      </c>
      <c r="J140" s="15"/>
      <c r="K140" s="16"/>
      <c r="M140" s="90">
        <v>37000</v>
      </c>
      <c r="N140" s="91">
        <f t="shared" si="8"/>
        <v>74000</v>
      </c>
      <c r="O140" s="92"/>
      <c r="P140" s="90">
        <v>36000</v>
      </c>
      <c r="Q140" s="90">
        <f t="shared" si="9"/>
        <v>72000</v>
      </c>
    </row>
    <row r="141" spans="1:17" ht="28.5" customHeight="1">
      <c r="A141" s="13">
        <v>100</v>
      </c>
      <c r="B141" s="181" t="s">
        <v>205</v>
      </c>
      <c r="C141" s="182"/>
      <c r="D141" s="230" t="s">
        <v>204</v>
      </c>
      <c r="E141" s="182"/>
      <c r="F141" s="29">
        <v>34</v>
      </c>
      <c r="G141" s="14" t="s">
        <v>202</v>
      </c>
      <c r="H141" s="30">
        <v>25000</v>
      </c>
      <c r="I141" s="30">
        <v>850000</v>
      </c>
      <c r="J141" s="15"/>
      <c r="K141" s="16"/>
      <c r="M141" s="90">
        <v>28000</v>
      </c>
      <c r="N141" s="91">
        <f t="shared" si="8"/>
        <v>952000</v>
      </c>
      <c r="O141" s="92"/>
      <c r="P141" s="90">
        <v>26000</v>
      </c>
      <c r="Q141" s="90">
        <f t="shared" si="9"/>
        <v>884000</v>
      </c>
    </row>
    <row r="142" spans="1:17" ht="28.5" customHeight="1">
      <c r="A142" s="13">
        <v>101</v>
      </c>
      <c r="B142" s="181" t="s">
        <v>205</v>
      </c>
      <c r="C142" s="182"/>
      <c r="D142" s="230" t="s">
        <v>206</v>
      </c>
      <c r="E142" s="182"/>
      <c r="F142" s="29">
        <v>65</v>
      </c>
      <c r="G142" s="14" t="s">
        <v>207</v>
      </c>
      <c r="H142" s="30">
        <v>3500</v>
      </c>
      <c r="I142" s="30">
        <v>227500</v>
      </c>
      <c r="J142" s="15"/>
      <c r="K142" s="16"/>
      <c r="M142" s="90">
        <v>3800</v>
      </c>
      <c r="N142" s="91">
        <f t="shared" si="8"/>
        <v>247000</v>
      </c>
      <c r="O142" s="92"/>
      <c r="P142" s="90">
        <v>4000</v>
      </c>
      <c r="Q142" s="90">
        <f t="shared" si="9"/>
        <v>260000</v>
      </c>
    </row>
    <row r="143" spans="1:17" ht="28.5" customHeight="1">
      <c r="A143" s="13">
        <v>102</v>
      </c>
      <c r="B143" s="181" t="s">
        <v>205</v>
      </c>
      <c r="C143" s="182"/>
      <c r="D143" s="230" t="s">
        <v>209</v>
      </c>
      <c r="E143" s="182"/>
      <c r="F143" s="29">
        <v>13</v>
      </c>
      <c r="G143" s="14" t="s">
        <v>202</v>
      </c>
      <c r="H143" s="30">
        <v>35000</v>
      </c>
      <c r="I143" s="30">
        <v>455000</v>
      </c>
      <c r="J143" s="15"/>
      <c r="K143" s="16"/>
      <c r="M143" s="90">
        <v>37000</v>
      </c>
      <c r="N143" s="91">
        <f t="shared" si="8"/>
        <v>481000</v>
      </c>
      <c r="O143" s="92"/>
      <c r="P143" s="90">
        <v>40000</v>
      </c>
      <c r="Q143" s="90">
        <f t="shared" si="9"/>
        <v>520000</v>
      </c>
    </row>
    <row r="144" spans="1:17" ht="28.5" customHeight="1">
      <c r="A144" s="13">
        <v>103</v>
      </c>
      <c r="B144" s="181" t="s">
        <v>210</v>
      </c>
      <c r="C144" s="182"/>
      <c r="D144" s="230"/>
      <c r="E144" s="182"/>
      <c r="F144" s="29">
        <v>130</v>
      </c>
      <c r="G144" s="14" t="s">
        <v>14</v>
      </c>
      <c r="H144" s="29">
        <v>600</v>
      </c>
      <c r="I144" s="30">
        <v>78000</v>
      </c>
      <c r="J144" s="15"/>
      <c r="K144" s="16"/>
      <c r="M144" s="90">
        <v>750</v>
      </c>
      <c r="N144" s="91">
        <f t="shared" si="8"/>
        <v>97500</v>
      </c>
      <c r="O144" s="92"/>
      <c r="P144" s="90">
        <v>700</v>
      </c>
      <c r="Q144" s="90">
        <f t="shared" si="9"/>
        <v>91000</v>
      </c>
    </row>
    <row r="145" spans="1:17" ht="28.5" customHeight="1">
      <c r="A145" s="13">
        <v>104</v>
      </c>
      <c r="B145" s="181" t="s">
        <v>211</v>
      </c>
      <c r="C145" s="182"/>
      <c r="D145" s="230"/>
      <c r="E145" s="182"/>
      <c r="F145" s="29">
        <v>1</v>
      </c>
      <c r="G145" s="14" t="s">
        <v>212</v>
      </c>
      <c r="H145" s="30">
        <v>18000</v>
      </c>
      <c r="I145" s="30">
        <v>18000</v>
      </c>
      <c r="J145" s="15"/>
      <c r="K145" s="16"/>
      <c r="M145" s="90">
        <v>19000</v>
      </c>
      <c r="N145" s="91">
        <f t="shared" si="8"/>
        <v>19000</v>
      </c>
      <c r="O145" s="92"/>
      <c r="P145" s="90">
        <v>20000</v>
      </c>
      <c r="Q145" s="90">
        <f t="shared" si="9"/>
        <v>20000</v>
      </c>
    </row>
    <row r="146" spans="1:17" ht="28.5" customHeight="1">
      <c r="A146" s="13">
        <v>105</v>
      </c>
      <c r="B146" s="181" t="s">
        <v>213</v>
      </c>
      <c r="C146" s="182"/>
      <c r="D146" s="230"/>
      <c r="E146" s="182"/>
      <c r="F146" s="29">
        <v>1</v>
      </c>
      <c r="G146" s="14" t="s">
        <v>101</v>
      </c>
      <c r="H146" s="30">
        <v>10000</v>
      </c>
      <c r="I146" s="30">
        <v>10000</v>
      </c>
      <c r="J146" s="15"/>
      <c r="K146" s="16"/>
      <c r="M146" s="90">
        <v>11000</v>
      </c>
      <c r="N146" s="91">
        <f t="shared" si="8"/>
        <v>11000</v>
      </c>
      <c r="O146" s="92"/>
      <c r="P146" s="90">
        <v>12000</v>
      </c>
      <c r="Q146" s="90">
        <f t="shared" si="9"/>
        <v>12000</v>
      </c>
    </row>
    <row r="147" spans="1:17" ht="28.5" customHeight="1">
      <c r="A147" s="13">
        <v>106</v>
      </c>
      <c r="B147" s="181" t="s">
        <v>214</v>
      </c>
      <c r="C147" s="182"/>
      <c r="D147" s="230"/>
      <c r="E147" s="182"/>
      <c r="F147" s="29">
        <v>3</v>
      </c>
      <c r="G147" s="14" t="s">
        <v>101</v>
      </c>
      <c r="H147" s="30">
        <v>30000</v>
      </c>
      <c r="I147" s="30">
        <v>90000</v>
      </c>
      <c r="J147" s="15"/>
      <c r="K147" s="16"/>
      <c r="M147" s="90">
        <v>35000</v>
      </c>
      <c r="N147" s="91">
        <f t="shared" si="8"/>
        <v>105000</v>
      </c>
      <c r="O147" s="92"/>
      <c r="P147" s="90">
        <v>40000</v>
      </c>
      <c r="Q147" s="90">
        <f t="shared" si="9"/>
        <v>120000</v>
      </c>
    </row>
    <row r="148" spans="1:17" ht="28.5" customHeight="1">
      <c r="A148" s="13">
        <v>107</v>
      </c>
      <c r="B148" s="181" t="s">
        <v>215</v>
      </c>
      <c r="C148" s="182"/>
      <c r="D148" s="230"/>
      <c r="E148" s="182"/>
      <c r="F148" s="30">
        <v>1000</v>
      </c>
      <c r="G148" s="14" t="s">
        <v>18</v>
      </c>
      <c r="H148" s="29">
        <v>250</v>
      </c>
      <c r="I148" s="30">
        <v>250000</v>
      </c>
      <c r="J148" s="15"/>
      <c r="K148" s="16"/>
      <c r="M148" s="90">
        <v>300</v>
      </c>
      <c r="N148" s="91">
        <f t="shared" si="8"/>
        <v>300000</v>
      </c>
      <c r="O148" s="92"/>
      <c r="P148" s="90">
        <v>280</v>
      </c>
      <c r="Q148" s="90">
        <f t="shared" si="9"/>
        <v>280000</v>
      </c>
    </row>
    <row r="149" spans="1:17" ht="28.5" customHeight="1">
      <c r="A149" s="13">
        <v>108</v>
      </c>
      <c r="B149" s="181" t="s">
        <v>216</v>
      </c>
      <c r="C149" s="182"/>
      <c r="D149" s="230"/>
      <c r="E149" s="182"/>
      <c r="F149" s="29">
        <v>30</v>
      </c>
      <c r="G149" s="14" t="s">
        <v>18</v>
      </c>
      <c r="H149" s="29">
        <v>350</v>
      </c>
      <c r="I149" s="30">
        <v>10500</v>
      </c>
      <c r="J149" s="15"/>
      <c r="K149" s="16"/>
      <c r="M149" s="90">
        <v>400</v>
      </c>
      <c r="N149" s="91">
        <f t="shared" si="8"/>
        <v>12000</v>
      </c>
      <c r="O149" s="92"/>
      <c r="P149" s="90">
        <v>400</v>
      </c>
      <c r="Q149" s="90">
        <f t="shared" si="9"/>
        <v>12000</v>
      </c>
    </row>
    <row r="150" spans="1:17" ht="28.5" customHeight="1">
      <c r="A150" s="13">
        <v>109</v>
      </c>
      <c r="B150" s="181" t="s">
        <v>217</v>
      </c>
      <c r="C150" s="182"/>
      <c r="D150" s="230"/>
      <c r="E150" s="182"/>
      <c r="F150" s="29">
        <v>30</v>
      </c>
      <c r="G150" s="14" t="s">
        <v>18</v>
      </c>
      <c r="H150" s="29">
        <v>180</v>
      </c>
      <c r="I150" s="30">
        <v>5400</v>
      </c>
      <c r="J150" s="15"/>
      <c r="K150" s="16"/>
      <c r="M150" s="90">
        <v>190</v>
      </c>
      <c r="N150" s="91">
        <f t="shared" si="8"/>
        <v>5700</v>
      </c>
      <c r="O150" s="92"/>
      <c r="P150" s="90">
        <v>200</v>
      </c>
      <c r="Q150" s="90">
        <f t="shared" si="9"/>
        <v>6000</v>
      </c>
    </row>
    <row r="151" spans="1:17" ht="28.5" customHeight="1">
      <c r="A151" s="13">
        <v>110</v>
      </c>
      <c r="B151" s="181" t="s">
        <v>218</v>
      </c>
      <c r="C151" s="182"/>
      <c r="D151" s="230"/>
      <c r="E151" s="182"/>
      <c r="F151" s="29">
        <v>30</v>
      </c>
      <c r="G151" s="14" t="s">
        <v>18</v>
      </c>
      <c r="H151" s="29">
        <v>100</v>
      </c>
      <c r="I151" s="30">
        <v>3000</v>
      </c>
      <c r="J151" s="15"/>
      <c r="K151" s="16"/>
      <c r="M151" s="90">
        <v>120</v>
      </c>
      <c r="N151" s="91">
        <f t="shared" si="8"/>
        <v>3600</v>
      </c>
      <c r="O151" s="92"/>
      <c r="P151" s="90">
        <v>120</v>
      </c>
      <c r="Q151" s="90">
        <f t="shared" si="9"/>
        <v>3600</v>
      </c>
    </row>
    <row r="152" spans="1:17" ht="28.5" customHeight="1">
      <c r="A152" s="13">
        <v>111</v>
      </c>
      <c r="B152" s="181" t="s">
        <v>219</v>
      </c>
      <c r="C152" s="182"/>
      <c r="D152" s="230"/>
      <c r="E152" s="182"/>
      <c r="F152" s="30">
        <v>1800</v>
      </c>
      <c r="G152" s="14" t="s">
        <v>18</v>
      </c>
      <c r="H152" s="29">
        <v>20</v>
      </c>
      <c r="I152" s="30">
        <v>36000</v>
      </c>
      <c r="J152" s="15"/>
      <c r="K152" s="16"/>
      <c r="M152" s="90">
        <v>20</v>
      </c>
      <c r="N152" s="91">
        <f t="shared" si="8"/>
        <v>36000</v>
      </c>
      <c r="O152" s="92"/>
      <c r="P152" s="90">
        <v>30</v>
      </c>
      <c r="Q152" s="90">
        <f t="shared" si="9"/>
        <v>54000</v>
      </c>
    </row>
    <row r="153" spans="1:17" ht="28.5" customHeight="1">
      <c r="A153" s="13">
        <v>112</v>
      </c>
      <c r="B153" s="181" t="s">
        <v>220</v>
      </c>
      <c r="C153" s="182"/>
      <c r="D153" s="230"/>
      <c r="E153" s="182"/>
      <c r="F153" s="29">
        <v>500</v>
      </c>
      <c r="G153" s="14" t="s">
        <v>18</v>
      </c>
      <c r="H153" s="29">
        <v>20</v>
      </c>
      <c r="I153" s="30">
        <v>10000</v>
      </c>
      <c r="J153" s="15"/>
      <c r="K153" s="16"/>
      <c r="M153" s="90">
        <v>40</v>
      </c>
      <c r="N153" s="91">
        <f t="shared" si="8"/>
        <v>20000</v>
      </c>
      <c r="O153" s="92"/>
      <c r="P153" s="90">
        <v>30</v>
      </c>
      <c r="Q153" s="90">
        <f t="shared" si="9"/>
        <v>15000</v>
      </c>
    </row>
    <row r="154" spans="1:17" ht="28.5" customHeight="1">
      <c r="A154" s="13">
        <v>113</v>
      </c>
      <c r="B154" s="181" t="s">
        <v>221</v>
      </c>
      <c r="C154" s="182"/>
      <c r="D154" s="230"/>
      <c r="E154" s="182"/>
      <c r="F154" s="29">
        <v>30</v>
      </c>
      <c r="G154" s="14" t="s">
        <v>18</v>
      </c>
      <c r="H154" s="29">
        <v>300</v>
      </c>
      <c r="I154" s="30">
        <v>9000</v>
      </c>
      <c r="J154" s="15"/>
      <c r="K154" s="16"/>
      <c r="M154" s="90">
        <v>350</v>
      </c>
      <c r="N154" s="91">
        <f t="shared" si="8"/>
        <v>10500</v>
      </c>
      <c r="O154" s="92"/>
      <c r="P154" s="90">
        <v>300</v>
      </c>
      <c r="Q154" s="90">
        <f t="shared" si="9"/>
        <v>9000</v>
      </c>
    </row>
    <row r="155" spans="1:17" ht="28.5" customHeight="1">
      <c r="A155" s="13">
        <v>114</v>
      </c>
      <c r="B155" s="181" t="s">
        <v>222</v>
      </c>
      <c r="C155" s="182"/>
      <c r="D155" s="230"/>
      <c r="E155" s="182"/>
      <c r="F155" s="29">
        <v>4</v>
      </c>
      <c r="G155" s="14" t="s">
        <v>212</v>
      </c>
      <c r="H155" s="29">
        <v>350</v>
      </c>
      <c r="I155" s="30">
        <v>1400</v>
      </c>
      <c r="J155" s="15"/>
      <c r="K155" s="16"/>
      <c r="M155" s="90">
        <v>350</v>
      </c>
      <c r="N155" s="91">
        <f t="shared" ref="N155:N215" si="10">M155*F155</f>
        <v>1400</v>
      </c>
      <c r="O155" s="92"/>
      <c r="P155" s="90">
        <v>300</v>
      </c>
      <c r="Q155" s="90">
        <f t="shared" si="9"/>
        <v>1200</v>
      </c>
    </row>
    <row r="156" spans="1:17" ht="28.5" customHeight="1">
      <c r="A156" s="13">
        <v>115</v>
      </c>
      <c r="B156" s="181" t="s">
        <v>223</v>
      </c>
      <c r="C156" s="182"/>
      <c r="D156" s="230"/>
      <c r="E156" s="182"/>
      <c r="F156" s="30">
        <v>7000</v>
      </c>
      <c r="G156" s="14" t="s">
        <v>224</v>
      </c>
      <c r="H156" s="29">
        <v>120</v>
      </c>
      <c r="I156" s="30">
        <v>840000</v>
      </c>
      <c r="J156" s="15"/>
      <c r="K156" s="16"/>
      <c r="M156" s="90">
        <v>150</v>
      </c>
      <c r="N156" s="91">
        <f t="shared" si="10"/>
        <v>1050000</v>
      </c>
      <c r="O156" s="92"/>
      <c r="P156" s="90">
        <v>100</v>
      </c>
      <c r="Q156" s="90">
        <f t="shared" si="9"/>
        <v>700000</v>
      </c>
    </row>
    <row r="157" spans="1:17" ht="28.5" customHeight="1">
      <c r="A157" s="13">
        <v>116</v>
      </c>
      <c r="B157" s="181" t="s">
        <v>225</v>
      </c>
      <c r="C157" s="182"/>
      <c r="D157" s="230"/>
      <c r="E157" s="182"/>
      <c r="F157" s="29">
        <v>3</v>
      </c>
      <c r="G157" s="14" t="s">
        <v>101</v>
      </c>
      <c r="H157" s="30">
        <v>20000</v>
      </c>
      <c r="I157" s="30">
        <v>60000</v>
      </c>
      <c r="J157" s="15"/>
      <c r="K157" s="16"/>
      <c r="M157" s="90">
        <v>25000</v>
      </c>
      <c r="N157" s="91">
        <f t="shared" si="10"/>
        <v>75000</v>
      </c>
      <c r="O157" s="92"/>
      <c r="P157" s="90">
        <v>22000</v>
      </c>
      <c r="Q157" s="90">
        <f t="shared" si="9"/>
        <v>66000</v>
      </c>
    </row>
    <row r="158" spans="1:17" ht="28.5" customHeight="1">
      <c r="A158" s="13">
        <v>117</v>
      </c>
      <c r="B158" s="181" t="s">
        <v>226</v>
      </c>
      <c r="C158" s="182"/>
      <c r="D158" s="230"/>
      <c r="E158" s="182"/>
      <c r="F158" s="29">
        <v>2</v>
      </c>
      <c r="G158" s="14" t="s">
        <v>101</v>
      </c>
      <c r="H158" s="30">
        <v>150000</v>
      </c>
      <c r="I158" s="30">
        <v>300000</v>
      </c>
      <c r="J158" s="15"/>
      <c r="K158" s="16"/>
      <c r="M158" s="90">
        <v>180000</v>
      </c>
      <c r="N158" s="91">
        <f t="shared" si="10"/>
        <v>360000</v>
      </c>
      <c r="O158" s="92"/>
      <c r="P158" s="90">
        <v>165000</v>
      </c>
      <c r="Q158" s="90">
        <f t="shared" si="9"/>
        <v>330000</v>
      </c>
    </row>
    <row r="159" spans="1:17" ht="28.5" customHeight="1">
      <c r="A159" s="13">
        <v>118</v>
      </c>
      <c r="B159" s="181" t="s">
        <v>227</v>
      </c>
      <c r="C159" s="182"/>
      <c r="D159" s="230"/>
      <c r="E159" s="182"/>
      <c r="F159" s="29">
        <v>1</v>
      </c>
      <c r="G159" s="14" t="s">
        <v>101</v>
      </c>
      <c r="H159" s="30">
        <v>450000</v>
      </c>
      <c r="I159" s="30">
        <v>450000</v>
      </c>
      <c r="J159" s="15"/>
      <c r="K159" s="16"/>
      <c r="M159" s="90">
        <v>500000</v>
      </c>
      <c r="N159" s="91">
        <f t="shared" si="10"/>
        <v>500000</v>
      </c>
      <c r="O159" s="92"/>
      <c r="P159" s="90">
        <v>470000</v>
      </c>
      <c r="Q159" s="90">
        <f t="shared" si="9"/>
        <v>470000</v>
      </c>
    </row>
    <row r="160" spans="1:17" ht="28.5" customHeight="1">
      <c r="A160" s="234" t="s">
        <v>54</v>
      </c>
      <c r="B160" s="235"/>
      <c r="C160" s="235"/>
      <c r="D160" s="235"/>
      <c r="E160" s="235"/>
      <c r="F160" s="235"/>
      <c r="G160" s="235"/>
      <c r="H160" s="235"/>
      <c r="I160" s="49">
        <v>4765300</v>
      </c>
      <c r="J160" s="77"/>
      <c r="K160" s="50"/>
      <c r="M160" s="90"/>
      <c r="N160" s="91"/>
      <c r="O160" s="92"/>
      <c r="P160" s="90"/>
      <c r="Q160" s="90"/>
    </row>
    <row r="161" spans="1:17" ht="28.5" customHeight="1" thickBot="1">
      <c r="A161" s="236" t="s">
        <v>196</v>
      </c>
      <c r="B161" s="237"/>
      <c r="C161" s="237"/>
      <c r="D161" s="237"/>
      <c r="E161" s="237"/>
      <c r="F161" s="237"/>
      <c r="G161" s="237"/>
      <c r="H161" s="237"/>
      <c r="I161" s="47">
        <v>4765300</v>
      </c>
      <c r="J161" s="78"/>
      <c r="K161" s="48"/>
      <c r="M161" s="90"/>
      <c r="N161" s="91"/>
      <c r="O161" s="92"/>
      <c r="P161" s="90"/>
      <c r="Q161" s="90"/>
    </row>
    <row r="162" spans="1:17" ht="28.5" customHeight="1">
      <c r="A162" s="226" t="s">
        <v>228</v>
      </c>
      <c r="B162" s="182"/>
      <c r="C162" s="182"/>
      <c r="D162" s="182"/>
      <c r="E162" s="182"/>
      <c r="F162" s="182"/>
      <c r="G162" s="182"/>
      <c r="H162" s="182"/>
      <c r="I162" s="182"/>
      <c r="J162" s="182"/>
      <c r="K162" s="227"/>
      <c r="M162" s="90"/>
      <c r="N162" s="91"/>
      <c r="O162" s="92"/>
      <c r="P162" s="90"/>
      <c r="Q162" s="90"/>
    </row>
    <row r="163" spans="1:17" ht="28.5" customHeight="1">
      <c r="A163" s="226" t="s">
        <v>229</v>
      </c>
      <c r="B163" s="182"/>
      <c r="C163" s="182"/>
      <c r="D163" s="182"/>
      <c r="E163" s="182"/>
      <c r="F163" s="182"/>
      <c r="G163" s="182"/>
      <c r="H163" s="182"/>
      <c r="I163" s="182"/>
      <c r="J163" s="182"/>
      <c r="K163" s="227"/>
      <c r="M163" s="90"/>
      <c r="N163" s="91"/>
      <c r="O163" s="92"/>
      <c r="P163" s="90"/>
      <c r="Q163" s="90"/>
    </row>
    <row r="164" spans="1:17" ht="28.5" customHeight="1">
      <c r="A164" s="226" t="s">
        <v>230</v>
      </c>
      <c r="B164" s="182"/>
      <c r="C164" s="182"/>
      <c r="D164" s="182"/>
      <c r="E164" s="182"/>
      <c r="F164" s="182"/>
      <c r="G164" s="182"/>
      <c r="H164" s="182"/>
      <c r="I164" s="182"/>
      <c r="J164" s="182"/>
      <c r="K164" s="227"/>
      <c r="M164" s="90"/>
      <c r="N164" s="91"/>
      <c r="O164" s="92"/>
      <c r="P164" s="90"/>
      <c r="Q164" s="90"/>
    </row>
    <row r="165" spans="1:17" ht="28.5" customHeight="1">
      <c r="A165" s="13">
        <v>119</v>
      </c>
      <c r="B165" s="181" t="s">
        <v>231</v>
      </c>
      <c r="C165" s="182"/>
      <c r="D165" s="230"/>
      <c r="E165" s="182"/>
      <c r="F165" s="29">
        <v>1</v>
      </c>
      <c r="G165" s="14" t="s">
        <v>101</v>
      </c>
      <c r="H165" s="30">
        <v>150000</v>
      </c>
      <c r="I165" s="30">
        <v>150000</v>
      </c>
      <c r="J165" s="15"/>
      <c r="K165" s="16"/>
      <c r="M165" s="90">
        <v>165000</v>
      </c>
      <c r="N165" s="91">
        <f t="shared" si="10"/>
        <v>165000</v>
      </c>
      <c r="O165" s="92"/>
      <c r="P165" s="90">
        <v>160000</v>
      </c>
      <c r="Q165" s="90">
        <f t="shared" si="9"/>
        <v>160000</v>
      </c>
    </row>
    <row r="166" spans="1:17" ht="28.5" customHeight="1">
      <c r="A166" s="13">
        <v>120</v>
      </c>
      <c r="B166" s="181" t="s">
        <v>232</v>
      </c>
      <c r="C166" s="182"/>
      <c r="D166" s="230"/>
      <c r="E166" s="182"/>
      <c r="F166" s="29">
        <v>1</v>
      </c>
      <c r="G166" s="14" t="s">
        <v>101</v>
      </c>
      <c r="H166" s="30">
        <v>55000</v>
      </c>
      <c r="I166" s="30">
        <v>55000</v>
      </c>
      <c r="J166" s="15"/>
      <c r="K166" s="16"/>
      <c r="M166" s="90">
        <v>50000</v>
      </c>
      <c r="N166" s="91">
        <f t="shared" si="10"/>
        <v>50000</v>
      </c>
      <c r="O166" s="92"/>
      <c r="P166" s="90">
        <v>58000</v>
      </c>
      <c r="Q166" s="90">
        <f t="shared" si="9"/>
        <v>58000</v>
      </c>
    </row>
    <row r="167" spans="1:17" ht="28.5" customHeight="1">
      <c r="A167" s="13">
        <v>121</v>
      </c>
      <c r="B167" s="181" t="s">
        <v>233</v>
      </c>
      <c r="C167" s="182"/>
      <c r="D167" s="230"/>
      <c r="E167" s="182"/>
      <c r="F167" s="29">
        <v>1</v>
      </c>
      <c r="G167" s="14" t="s">
        <v>101</v>
      </c>
      <c r="H167" s="30">
        <v>35000</v>
      </c>
      <c r="I167" s="30">
        <v>35000</v>
      </c>
      <c r="J167" s="15"/>
      <c r="K167" s="16"/>
      <c r="M167" s="90">
        <v>38000</v>
      </c>
      <c r="N167" s="91">
        <f t="shared" si="10"/>
        <v>38000</v>
      </c>
      <c r="O167" s="92"/>
      <c r="P167" s="90">
        <v>36000</v>
      </c>
      <c r="Q167" s="90">
        <f t="shared" si="9"/>
        <v>36000</v>
      </c>
    </row>
    <row r="168" spans="1:17" ht="28.5" customHeight="1">
      <c r="A168" s="226" t="s">
        <v>234</v>
      </c>
      <c r="B168" s="182"/>
      <c r="C168" s="182"/>
      <c r="D168" s="182"/>
      <c r="E168" s="182"/>
      <c r="F168" s="182"/>
      <c r="G168" s="182"/>
      <c r="H168" s="182"/>
      <c r="I168" s="182"/>
      <c r="J168" s="182"/>
      <c r="K168" s="227"/>
      <c r="M168" s="90"/>
      <c r="N168" s="91"/>
      <c r="O168" s="92"/>
      <c r="P168" s="90"/>
      <c r="Q168" s="90"/>
    </row>
    <row r="169" spans="1:17" ht="28.5" customHeight="1">
      <c r="A169" s="13">
        <v>122</v>
      </c>
      <c r="B169" s="181" t="s">
        <v>235</v>
      </c>
      <c r="C169" s="182"/>
      <c r="D169" s="230" t="s">
        <v>236</v>
      </c>
      <c r="E169" s="182"/>
      <c r="F169" s="29">
        <v>1</v>
      </c>
      <c r="G169" s="14" t="s">
        <v>101</v>
      </c>
      <c r="H169" s="30">
        <v>150000</v>
      </c>
      <c r="I169" s="30">
        <v>150000</v>
      </c>
      <c r="J169" s="15"/>
      <c r="K169" s="16"/>
      <c r="M169" s="90">
        <v>160000</v>
      </c>
      <c r="N169" s="91">
        <f t="shared" si="10"/>
        <v>160000</v>
      </c>
      <c r="O169" s="92"/>
      <c r="P169" s="90">
        <v>165000</v>
      </c>
      <c r="Q169" s="90">
        <f t="shared" si="9"/>
        <v>165000</v>
      </c>
    </row>
    <row r="170" spans="1:17" ht="28.5" customHeight="1">
      <c r="A170" s="13">
        <v>123</v>
      </c>
      <c r="B170" s="181" t="s">
        <v>237</v>
      </c>
      <c r="C170" s="182"/>
      <c r="D170" s="230"/>
      <c r="E170" s="182"/>
      <c r="F170" s="29">
        <v>128</v>
      </c>
      <c r="G170" s="14" t="s">
        <v>238</v>
      </c>
      <c r="H170" s="30">
        <v>1100</v>
      </c>
      <c r="I170" s="30">
        <v>140800</v>
      </c>
      <c r="J170" s="15"/>
      <c r="K170" s="16"/>
      <c r="M170" s="90">
        <v>1200</v>
      </c>
      <c r="N170" s="91">
        <f t="shared" si="10"/>
        <v>153600</v>
      </c>
      <c r="O170" s="92"/>
      <c r="P170" s="90">
        <v>1300</v>
      </c>
      <c r="Q170" s="90">
        <f t="shared" si="9"/>
        <v>166400</v>
      </c>
    </row>
    <row r="171" spans="1:17" ht="28.5" customHeight="1">
      <c r="A171" s="13">
        <v>124</v>
      </c>
      <c r="B171" s="181" t="s">
        <v>239</v>
      </c>
      <c r="C171" s="182"/>
      <c r="D171" s="230" t="s">
        <v>240</v>
      </c>
      <c r="E171" s="182"/>
      <c r="F171" s="29">
        <v>148</v>
      </c>
      <c r="G171" s="14" t="s">
        <v>238</v>
      </c>
      <c r="H171" s="30">
        <v>5500</v>
      </c>
      <c r="I171" s="30">
        <v>814000</v>
      </c>
      <c r="J171" s="15"/>
      <c r="K171" s="16"/>
      <c r="M171" s="90">
        <v>6000</v>
      </c>
      <c r="N171" s="91">
        <f t="shared" si="10"/>
        <v>888000</v>
      </c>
      <c r="O171" s="92"/>
      <c r="P171" s="90">
        <v>5800</v>
      </c>
      <c r="Q171" s="90">
        <f t="shared" si="9"/>
        <v>858400</v>
      </c>
    </row>
    <row r="172" spans="1:17" ht="28.5" customHeight="1">
      <c r="A172" s="13">
        <v>125</v>
      </c>
      <c r="B172" s="181" t="s">
        <v>241</v>
      </c>
      <c r="C172" s="182"/>
      <c r="D172" s="230" t="s">
        <v>242</v>
      </c>
      <c r="E172" s="182"/>
      <c r="F172" s="29">
        <v>1</v>
      </c>
      <c r="G172" s="14" t="s">
        <v>101</v>
      </c>
      <c r="H172" s="30">
        <v>200000</v>
      </c>
      <c r="I172" s="30">
        <v>200000</v>
      </c>
      <c r="J172" s="15"/>
      <c r="K172" s="16"/>
      <c r="M172" s="90">
        <v>240000</v>
      </c>
      <c r="N172" s="91">
        <f t="shared" si="10"/>
        <v>240000</v>
      </c>
      <c r="O172" s="92"/>
      <c r="P172" s="90">
        <v>220000</v>
      </c>
      <c r="Q172" s="90">
        <f t="shared" si="9"/>
        <v>220000</v>
      </c>
    </row>
    <row r="173" spans="1:17" ht="28.5" customHeight="1">
      <c r="A173" s="226" t="s">
        <v>243</v>
      </c>
      <c r="B173" s="182"/>
      <c r="C173" s="182"/>
      <c r="D173" s="182"/>
      <c r="E173" s="182"/>
      <c r="F173" s="182"/>
      <c r="G173" s="182"/>
      <c r="H173" s="182"/>
      <c r="I173" s="182"/>
      <c r="J173" s="182"/>
      <c r="K173" s="227"/>
      <c r="M173" s="90"/>
      <c r="N173" s="91"/>
      <c r="O173" s="92"/>
      <c r="P173" s="90"/>
      <c r="Q173" s="90"/>
    </row>
    <row r="174" spans="1:17" ht="28.5" customHeight="1">
      <c r="A174" s="226" t="s">
        <v>230</v>
      </c>
      <c r="B174" s="182"/>
      <c r="C174" s="182"/>
      <c r="D174" s="182"/>
      <c r="E174" s="182"/>
      <c r="F174" s="182"/>
      <c r="G174" s="182"/>
      <c r="H174" s="182"/>
      <c r="I174" s="182"/>
      <c r="J174" s="182"/>
      <c r="K174" s="227"/>
      <c r="M174" s="90"/>
      <c r="N174" s="91"/>
      <c r="O174" s="92"/>
      <c r="P174" s="90"/>
      <c r="Q174" s="90"/>
    </row>
    <row r="175" spans="1:17" ht="28.5" customHeight="1">
      <c r="A175" s="13">
        <v>126</v>
      </c>
      <c r="B175" s="181" t="s">
        <v>231</v>
      </c>
      <c r="C175" s="182"/>
      <c r="D175" s="230"/>
      <c r="E175" s="182"/>
      <c r="F175" s="29">
        <v>1</v>
      </c>
      <c r="G175" s="14" t="s">
        <v>101</v>
      </c>
      <c r="H175" s="30">
        <v>150000</v>
      </c>
      <c r="I175" s="30">
        <v>150000</v>
      </c>
      <c r="J175" s="15"/>
      <c r="K175" s="16"/>
      <c r="M175" s="90">
        <v>155000</v>
      </c>
      <c r="N175" s="91">
        <f t="shared" si="10"/>
        <v>155000</v>
      </c>
      <c r="O175" s="92"/>
      <c r="P175" s="90">
        <v>160000</v>
      </c>
      <c r="Q175" s="90">
        <f t="shared" si="9"/>
        <v>160000</v>
      </c>
    </row>
    <row r="176" spans="1:17" ht="28.5" customHeight="1">
      <c r="A176" s="13">
        <v>127</v>
      </c>
      <c r="B176" s="181" t="s">
        <v>232</v>
      </c>
      <c r="C176" s="182"/>
      <c r="D176" s="230"/>
      <c r="E176" s="182"/>
      <c r="F176" s="29">
        <v>1</v>
      </c>
      <c r="G176" s="14" t="s">
        <v>101</v>
      </c>
      <c r="H176" s="30">
        <v>55000</v>
      </c>
      <c r="I176" s="30">
        <v>55000</v>
      </c>
      <c r="J176" s="15"/>
      <c r="K176" s="16"/>
      <c r="M176" s="90">
        <v>58000</v>
      </c>
      <c r="N176" s="91">
        <f t="shared" si="10"/>
        <v>58000</v>
      </c>
      <c r="O176" s="92"/>
      <c r="P176" s="90">
        <v>60000</v>
      </c>
      <c r="Q176" s="90">
        <f t="shared" si="9"/>
        <v>60000</v>
      </c>
    </row>
    <row r="177" spans="1:17" ht="28.5" customHeight="1">
      <c r="A177" s="13">
        <v>128</v>
      </c>
      <c r="B177" s="181" t="s">
        <v>233</v>
      </c>
      <c r="C177" s="182"/>
      <c r="D177" s="230"/>
      <c r="E177" s="182"/>
      <c r="F177" s="29">
        <v>1</v>
      </c>
      <c r="G177" s="14" t="s">
        <v>101</v>
      </c>
      <c r="H177" s="30">
        <v>35000</v>
      </c>
      <c r="I177" s="30">
        <v>35000</v>
      </c>
      <c r="J177" s="15"/>
      <c r="K177" s="16"/>
      <c r="M177" s="90">
        <f t="shared" ref="M177:M188" si="11">ROUNDDOWN(H177/0.97,-2)</f>
        <v>36000</v>
      </c>
      <c r="N177" s="91">
        <f t="shared" si="10"/>
        <v>36000</v>
      </c>
      <c r="O177" s="92"/>
      <c r="P177" s="90">
        <v>38000</v>
      </c>
      <c r="Q177" s="90">
        <f t="shared" si="9"/>
        <v>38000</v>
      </c>
    </row>
    <row r="178" spans="1:17" ht="28.5" customHeight="1">
      <c r="A178" s="226" t="s">
        <v>234</v>
      </c>
      <c r="B178" s="182"/>
      <c r="C178" s="182"/>
      <c r="D178" s="182"/>
      <c r="E178" s="182"/>
      <c r="F178" s="182"/>
      <c r="G178" s="182"/>
      <c r="H178" s="182"/>
      <c r="I178" s="182"/>
      <c r="J178" s="182"/>
      <c r="K178" s="227"/>
      <c r="M178" s="90"/>
      <c r="N178" s="91"/>
      <c r="O178" s="92"/>
      <c r="P178" s="90"/>
      <c r="Q178" s="90"/>
    </row>
    <row r="179" spans="1:17" ht="28.5" customHeight="1">
      <c r="A179" s="13">
        <v>129</v>
      </c>
      <c r="B179" s="181" t="s">
        <v>237</v>
      </c>
      <c r="C179" s="182"/>
      <c r="D179" s="230"/>
      <c r="E179" s="182"/>
      <c r="F179" s="29">
        <v>160</v>
      </c>
      <c r="G179" s="14" t="s">
        <v>238</v>
      </c>
      <c r="H179" s="30">
        <v>1400</v>
      </c>
      <c r="I179" s="30">
        <v>224000</v>
      </c>
      <c r="J179" s="15"/>
      <c r="K179" s="16"/>
      <c r="M179" s="90">
        <v>1500</v>
      </c>
      <c r="N179" s="91">
        <f t="shared" si="10"/>
        <v>240000</v>
      </c>
      <c r="O179" s="92"/>
      <c r="P179" s="90">
        <v>1600</v>
      </c>
      <c r="Q179" s="90">
        <f t="shared" si="9"/>
        <v>256000</v>
      </c>
    </row>
    <row r="180" spans="1:17" ht="28.5" customHeight="1">
      <c r="A180" s="13">
        <v>130</v>
      </c>
      <c r="B180" s="181" t="s">
        <v>239</v>
      </c>
      <c r="C180" s="182"/>
      <c r="D180" s="230" t="s">
        <v>240</v>
      </c>
      <c r="E180" s="182"/>
      <c r="F180" s="29">
        <v>184</v>
      </c>
      <c r="G180" s="14" t="s">
        <v>238</v>
      </c>
      <c r="H180" s="30">
        <v>6400</v>
      </c>
      <c r="I180" s="30">
        <v>1177600</v>
      </c>
      <c r="J180" s="15"/>
      <c r="K180" s="16"/>
      <c r="M180" s="90">
        <f t="shared" si="11"/>
        <v>6500</v>
      </c>
      <c r="N180" s="91">
        <f t="shared" si="10"/>
        <v>1196000</v>
      </c>
      <c r="O180" s="92"/>
      <c r="P180" s="90">
        <v>6600</v>
      </c>
      <c r="Q180" s="90">
        <f t="shared" si="9"/>
        <v>1214400</v>
      </c>
    </row>
    <row r="181" spans="1:17" ht="28.5" customHeight="1">
      <c r="A181" s="13">
        <v>131</v>
      </c>
      <c r="B181" s="181" t="s">
        <v>244</v>
      </c>
      <c r="C181" s="182"/>
      <c r="D181" s="230" t="s">
        <v>245</v>
      </c>
      <c r="E181" s="182"/>
      <c r="F181" s="29">
        <v>1</v>
      </c>
      <c r="G181" s="14" t="s">
        <v>101</v>
      </c>
      <c r="H181" s="30">
        <v>100000</v>
      </c>
      <c r="I181" s="30">
        <v>100000</v>
      </c>
      <c r="J181" s="15"/>
      <c r="K181" s="16"/>
      <c r="M181" s="90">
        <v>105000</v>
      </c>
      <c r="N181" s="91">
        <f t="shared" si="10"/>
        <v>105000</v>
      </c>
      <c r="O181" s="92"/>
      <c r="P181" s="90">
        <v>108000</v>
      </c>
      <c r="Q181" s="90">
        <f t="shared" si="9"/>
        <v>108000</v>
      </c>
    </row>
    <row r="182" spans="1:17" ht="28.5" customHeight="1">
      <c r="A182" s="13">
        <v>132</v>
      </c>
      <c r="B182" s="181" t="s">
        <v>241</v>
      </c>
      <c r="C182" s="182"/>
      <c r="D182" s="230" t="s">
        <v>242</v>
      </c>
      <c r="E182" s="182"/>
      <c r="F182" s="29">
        <v>1</v>
      </c>
      <c r="G182" s="14" t="s">
        <v>101</v>
      </c>
      <c r="H182" s="30">
        <v>85000</v>
      </c>
      <c r="I182" s="30">
        <v>85000</v>
      </c>
      <c r="J182" s="15"/>
      <c r="K182" s="16"/>
      <c r="M182" s="90">
        <v>88000</v>
      </c>
      <c r="N182" s="91">
        <f t="shared" si="10"/>
        <v>88000</v>
      </c>
      <c r="O182" s="92"/>
      <c r="P182" s="90">
        <v>90000</v>
      </c>
      <c r="Q182" s="90">
        <f t="shared" si="9"/>
        <v>90000</v>
      </c>
    </row>
    <row r="183" spans="1:17" ht="28.5" customHeight="1">
      <c r="A183" s="13">
        <v>133</v>
      </c>
      <c r="B183" s="181" t="s">
        <v>227</v>
      </c>
      <c r="C183" s="182"/>
      <c r="D183" s="230"/>
      <c r="E183" s="182"/>
      <c r="F183" s="29">
        <v>1</v>
      </c>
      <c r="G183" s="14" t="s">
        <v>101</v>
      </c>
      <c r="H183" s="30">
        <v>350000</v>
      </c>
      <c r="I183" s="30">
        <v>350000</v>
      </c>
      <c r="J183" s="15"/>
      <c r="K183" s="16"/>
      <c r="M183" s="90">
        <v>360000</v>
      </c>
      <c r="N183" s="91">
        <f t="shared" si="10"/>
        <v>360000</v>
      </c>
      <c r="O183" s="92"/>
      <c r="P183" s="90">
        <v>400000</v>
      </c>
      <c r="Q183" s="90">
        <f t="shared" si="9"/>
        <v>400000</v>
      </c>
    </row>
    <row r="184" spans="1:17" ht="28.5" customHeight="1" thickBot="1">
      <c r="A184" s="191" t="s">
        <v>54</v>
      </c>
      <c r="B184" s="192"/>
      <c r="C184" s="192"/>
      <c r="D184" s="192"/>
      <c r="E184" s="192"/>
      <c r="F184" s="192"/>
      <c r="G184" s="192"/>
      <c r="H184" s="192"/>
      <c r="I184" s="36">
        <v>3721400</v>
      </c>
      <c r="J184" s="75"/>
      <c r="K184" s="37"/>
      <c r="M184" s="90"/>
      <c r="N184" s="91"/>
      <c r="O184" s="92"/>
      <c r="P184" s="90"/>
      <c r="Q184" s="90"/>
    </row>
    <row r="185" spans="1:17" ht="28.5" customHeight="1" thickBot="1">
      <c r="A185" s="194" t="s">
        <v>246</v>
      </c>
      <c r="B185" s="195"/>
      <c r="C185" s="195"/>
      <c r="D185" s="195"/>
      <c r="E185" s="195"/>
      <c r="F185" s="195"/>
      <c r="G185" s="195"/>
      <c r="H185" s="195"/>
      <c r="I185" s="35">
        <v>3721400</v>
      </c>
      <c r="J185" s="76"/>
      <c r="K185" s="46"/>
      <c r="M185" s="90"/>
      <c r="N185" s="91"/>
      <c r="O185" s="92"/>
      <c r="P185" s="90"/>
      <c r="Q185" s="90"/>
    </row>
    <row r="186" spans="1:17" ht="28.5" customHeight="1" thickBot="1">
      <c r="A186" s="231" t="s">
        <v>247</v>
      </c>
      <c r="B186" s="232"/>
      <c r="C186" s="232"/>
      <c r="D186" s="232"/>
      <c r="E186" s="232"/>
      <c r="F186" s="232"/>
      <c r="G186" s="232"/>
      <c r="H186" s="232"/>
      <c r="I186" s="232"/>
      <c r="J186" s="232"/>
      <c r="K186" s="233"/>
      <c r="M186" s="90"/>
      <c r="N186" s="91"/>
      <c r="O186" s="92"/>
      <c r="P186" s="90"/>
      <c r="Q186" s="90"/>
    </row>
    <row r="187" spans="1:17" ht="15" customHeight="1">
      <c r="A187" s="220" t="s">
        <v>56</v>
      </c>
      <c r="B187" s="221"/>
      <c r="C187" s="222"/>
      <c r="D187" s="222"/>
      <c r="E187" s="222"/>
      <c r="F187" s="222"/>
      <c r="G187" s="223"/>
      <c r="H187" s="222"/>
      <c r="I187" s="222"/>
      <c r="J187" s="223"/>
      <c r="K187" s="222"/>
      <c r="M187" s="90"/>
      <c r="N187" s="91"/>
      <c r="O187" s="92"/>
      <c r="P187" s="90"/>
      <c r="Q187" s="90"/>
    </row>
    <row r="188" spans="1:17" ht="5.25" customHeight="1" thickBot="1">
      <c r="M188" s="90">
        <f t="shared" si="11"/>
        <v>0</v>
      </c>
      <c r="N188" s="91">
        <f t="shared" si="10"/>
        <v>0</v>
      </c>
      <c r="O188" s="92"/>
      <c r="P188" s="90"/>
      <c r="Q188" s="90"/>
    </row>
    <row r="189" spans="1:17" ht="21" customHeight="1" thickBot="1">
      <c r="A189" s="19" t="s">
        <v>0</v>
      </c>
      <c r="B189" s="200" t="s">
        <v>1</v>
      </c>
      <c r="C189" s="201"/>
      <c r="D189" s="200" t="s">
        <v>3</v>
      </c>
      <c r="E189" s="201"/>
      <c r="F189" s="74" t="s">
        <v>4</v>
      </c>
      <c r="G189" s="74" t="s">
        <v>5</v>
      </c>
      <c r="H189" s="74" t="s">
        <v>6</v>
      </c>
      <c r="I189" s="74" t="s">
        <v>7</v>
      </c>
      <c r="J189" s="74" t="s">
        <v>8</v>
      </c>
      <c r="K189" s="20" t="s">
        <v>9</v>
      </c>
      <c r="M189" s="90"/>
      <c r="N189" s="91"/>
      <c r="O189" s="92"/>
      <c r="P189" s="90"/>
      <c r="Q189" s="90"/>
    </row>
    <row r="190" spans="1:17" ht="28.5" customHeight="1" thickTop="1">
      <c r="A190" s="13">
        <v>134</v>
      </c>
      <c r="B190" s="181" t="s">
        <v>248</v>
      </c>
      <c r="C190" s="182"/>
      <c r="D190" s="230" t="s">
        <v>249</v>
      </c>
      <c r="E190" s="182"/>
      <c r="F190" s="29">
        <v>47</v>
      </c>
      <c r="G190" s="14" t="s">
        <v>137</v>
      </c>
      <c r="H190" s="30">
        <v>80000</v>
      </c>
      <c r="I190" s="30">
        <v>3760000</v>
      </c>
      <c r="J190" s="15"/>
      <c r="K190" s="16" t="s">
        <v>250</v>
      </c>
      <c r="M190" s="90">
        <v>85000</v>
      </c>
      <c r="N190" s="91">
        <f t="shared" si="10"/>
        <v>3995000</v>
      </c>
      <c r="O190" s="92"/>
      <c r="P190" s="113">
        <v>82000</v>
      </c>
      <c r="Q190" s="90">
        <f>P190*F190</f>
        <v>3854000</v>
      </c>
    </row>
    <row r="191" spans="1:17" ht="28.5" customHeight="1">
      <c r="A191" s="13">
        <v>135</v>
      </c>
      <c r="B191" s="181" t="s">
        <v>248</v>
      </c>
      <c r="C191" s="182"/>
      <c r="D191" s="230" t="s">
        <v>249</v>
      </c>
      <c r="E191" s="182"/>
      <c r="F191" s="29">
        <v>2</v>
      </c>
      <c r="G191" s="14" t="s">
        <v>137</v>
      </c>
      <c r="H191" s="30">
        <v>93000</v>
      </c>
      <c r="I191" s="30">
        <v>186000</v>
      </c>
      <c r="J191" s="15"/>
      <c r="K191" s="16" t="s">
        <v>251</v>
      </c>
      <c r="M191" s="90">
        <v>100000</v>
      </c>
      <c r="N191" s="91">
        <f t="shared" si="10"/>
        <v>200000</v>
      </c>
      <c r="O191" s="92"/>
      <c r="P191" s="113">
        <v>95000</v>
      </c>
      <c r="Q191" s="90">
        <f t="shared" ref="Q191:Q211" si="12">P191*F191</f>
        <v>190000</v>
      </c>
    </row>
    <row r="192" spans="1:17" ht="28.5" customHeight="1">
      <c r="A192" s="13">
        <v>136</v>
      </c>
      <c r="B192" s="181" t="s">
        <v>252</v>
      </c>
      <c r="C192" s="182"/>
      <c r="D192" s="230" t="s">
        <v>253</v>
      </c>
      <c r="E192" s="182"/>
      <c r="F192" s="29">
        <v>3</v>
      </c>
      <c r="G192" s="14" t="s">
        <v>137</v>
      </c>
      <c r="H192" s="30">
        <v>115000</v>
      </c>
      <c r="I192" s="30">
        <v>345000</v>
      </c>
      <c r="J192" s="15"/>
      <c r="K192" s="16" t="s">
        <v>250</v>
      </c>
      <c r="M192" s="90">
        <v>125000</v>
      </c>
      <c r="N192" s="91">
        <f t="shared" si="10"/>
        <v>375000</v>
      </c>
      <c r="O192" s="92"/>
      <c r="P192" s="113">
        <v>118000</v>
      </c>
      <c r="Q192" s="90">
        <f t="shared" si="12"/>
        <v>354000</v>
      </c>
    </row>
    <row r="193" spans="1:17" ht="28.5" customHeight="1">
      <c r="A193" s="13">
        <v>137</v>
      </c>
      <c r="B193" s="181" t="s">
        <v>254</v>
      </c>
      <c r="C193" s="182"/>
      <c r="D193" s="230"/>
      <c r="E193" s="182"/>
      <c r="F193" s="29">
        <v>3</v>
      </c>
      <c r="G193" s="14" t="s">
        <v>137</v>
      </c>
      <c r="H193" s="30">
        <v>30000</v>
      </c>
      <c r="I193" s="30">
        <v>90000</v>
      </c>
      <c r="J193" s="15"/>
      <c r="K193" s="16" t="s">
        <v>255</v>
      </c>
      <c r="M193" s="90">
        <v>32000</v>
      </c>
      <c r="N193" s="91">
        <f t="shared" si="10"/>
        <v>96000</v>
      </c>
      <c r="O193" s="92"/>
      <c r="P193" s="113">
        <v>30500</v>
      </c>
      <c r="Q193" s="90">
        <f t="shared" si="12"/>
        <v>91500</v>
      </c>
    </row>
    <row r="194" spans="1:17" ht="28.5" customHeight="1">
      <c r="A194" s="13">
        <v>138</v>
      </c>
      <c r="B194" s="181" t="s">
        <v>256</v>
      </c>
      <c r="C194" s="182"/>
      <c r="D194" s="230"/>
      <c r="E194" s="182"/>
      <c r="F194" s="29">
        <v>7</v>
      </c>
      <c r="G194" s="14" t="s">
        <v>137</v>
      </c>
      <c r="H194" s="30">
        <v>9000</v>
      </c>
      <c r="I194" s="30">
        <v>63000</v>
      </c>
      <c r="J194" s="15"/>
      <c r="K194" s="16" t="s">
        <v>257</v>
      </c>
      <c r="M194" s="90">
        <v>9500</v>
      </c>
      <c r="N194" s="91">
        <f t="shared" si="10"/>
        <v>66500</v>
      </c>
      <c r="O194" s="92"/>
      <c r="P194" s="113">
        <v>9200</v>
      </c>
      <c r="Q194" s="90">
        <f t="shared" si="12"/>
        <v>64400</v>
      </c>
    </row>
    <row r="195" spans="1:17" ht="28.5" customHeight="1">
      <c r="A195" s="13">
        <v>139</v>
      </c>
      <c r="B195" s="181" t="s">
        <v>258</v>
      </c>
      <c r="C195" s="182"/>
      <c r="D195" s="230"/>
      <c r="E195" s="182"/>
      <c r="F195" s="29">
        <v>7</v>
      </c>
      <c r="G195" s="14" t="s">
        <v>137</v>
      </c>
      <c r="H195" s="30">
        <v>9000</v>
      </c>
      <c r="I195" s="30">
        <v>63000</v>
      </c>
      <c r="J195" s="15"/>
      <c r="K195" s="16"/>
      <c r="M195" s="90">
        <v>9500</v>
      </c>
      <c r="N195" s="91">
        <f t="shared" si="10"/>
        <v>66500</v>
      </c>
      <c r="O195" s="92"/>
      <c r="P195" s="113">
        <v>9200</v>
      </c>
      <c r="Q195" s="90">
        <f t="shared" si="12"/>
        <v>64400</v>
      </c>
    </row>
    <row r="196" spans="1:17" ht="28.5" customHeight="1">
      <c r="A196" s="13">
        <v>140</v>
      </c>
      <c r="B196" s="181" t="s">
        <v>259</v>
      </c>
      <c r="C196" s="182"/>
      <c r="D196" s="230"/>
      <c r="E196" s="182"/>
      <c r="F196" s="29">
        <v>6</v>
      </c>
      <c r="G196" s="14" t="s">
        <v>137</v>
      </c>
      <c r="H196" s="30">
        <v>8500</v>
      </c>
      <c r="I196" s="30">
        <v>51000</v>
      </c>
      <c r="J196" s="15"/>
      <c r="K196" s="16" t="s">
        <v>257</v>
      </c>
      <c r="M196" s="90">
        <v>9500</v>
      </c>
      <c r="N196" s="91">
        <f t="shared" si="10"/>
        <v>57000</v>
      </c>
      <c r="O196" s="92"/>
      <c r="P196" s="113">
        <v>8700</v>
      </c>
      <c r="Q196" s="90">
        <f t="shared" si="12"/>
        <v>52200</v>
      </c>
    </row>
    <row r="197" spans="1:17" ht="28.5" customHeight="1">
      <c r="A197" s="13">
        <v>141</v>
      </c>
      <c r="B197" s="181" t="s">
        <v>260</v>
      </c>
      <c r="C197" s="182"/>
      <c r="D197" s="230"/>
      <c r="E197" s="182"/>
      <c r="F197" s="29">
        <v>4</v>
      </c>
      <c r="G197" s="14" t="s">
        <v>137</v>
      </c>
      <c r="H197" s="30">
        <v>8500</v>
      </c>
      <c r="I197" s="30">
        <v>34000</v>
      </c>
      <c r="J197" s="15"/>
      <c r="K197" s="16" t="s">
        <v>257</v>
      </c>
      <c r="M197" s="90">
        <v>9500</v>
      </c>
      <c r="N197" s="91">
        <f t="shared" si="10"/>
        <v>38000</v>
      </c>
      <c r="O197" s="92"/>
      <c r="P197" s="113">
        <v>8700</v>
      </c>
      <c r="Q197" s="90">
        <f t="shared" si="12"/>
        <v>34800</v>
      </c>
    </row>
    <row r="198" spans="1:17" ht="28.5" customHeight="1">
      <c r="A198" s="13">
        <v>142</v>
      </c>
      <c r="B198" s="181" t="s">
        <v>261</v>
      </c>
      <c r="C198" s="182"/>
      <c r="D198" s="230"/>
      <c r="E198" s="182"/>
      <c r="F198" s="29">
        <v>137</v>
      </c>
      <c r="G198" s="14" t="s">
        <v>238</v>
      </c>
      <c r="H198" s="30">
        <v>4000</v>
      </c>
      <c r="I198" s="30">
        <v>548000</v>
      </c>
      <c r="J198" s="15"/>
      <c r="K198" s="16"/>
      <c r="M198" s="90">
        <v>4500</v>
      </c>
      <c r="N198" s="91">
        <f t="shared" si="10"/>
        <v>616500</v>
      </c>
      <c r="O198" s="92"/>
      <c r="P198" s="113">
        <v>4200</v>
      </c>
      <c r="Q198" s="90">
        <f t="shared" si="12"/>
        <v>575400</v>
      </c>
    </row>
    <row r="199" spans="1:17" ht="28.5" customHeight="1">
      <c r="A199" s="13">
        <v>143</v>
      </c>
      <c r="B199" s="181" t="s">
        <v>262</v>
      </c>
      <c r="C199" s="182"/>
      <c r="D199" s="230"/>
      <c r="E199" s="182"/>
      <c r="F199" s="29">
        <v>4</v>
      </c>
      <c r="G199" s="14" t="s">
        <v>263</v>
      </c>
      <c r="H199" s="30">
        <v>6000</v>
      </c>
      <c r="I199" s="30">
        <v>24000</v>
      </c>
      <c r="J199" s="15"/>
      <c r="K199" s="16"/>
      <c r="M199" s="90">
        <v>6500</v>
      </c>
      <c r="N199" s="91">
        <f t="shared" si="10"/>
        <v>26000</v>
      </c>
      <c r="O199" s="92"/>
      <c r="P199" s="113">
        <v>6200</v>
      </c>
      <c r="Q199" s="90">
        <f t="shared" si="12"/>
        <v>24800</v>
      </c>
    </row>
    <row r="200" spans="1:17" ht="28.5" customHeight="1">
      <c r="A200" s="13">
        <v>144</v>
      </c>
      <c r="B200" s="181" t="s">
        <v>264</v>
      </c>
      <c r="C200" s="182"/>
      <c r="D200" s="230"/>
      <c r="E200" s="182"/>
      <c r="F200" s="29">
        <v>114</v>
      </c>
      <c r="G200" s="14" t="s">
        <v>238</v>
      </c>
      <c r="H200" s="30">
        <v>6000</v>
      </c>
      <c r="I200" s="30">
        <v>684000</v>
      </c>
      <c r="J200" s="15"/>
      <c r="K200" s="16"/>
      <c r="M200" s="90">
        <v>6500</v>
      </c>
      <c r="N200" s="91">
        <f t="shared" si="10"/>
        <v>741000</v>
      </c>
      <c r="O200" s="92"/>
      <c r="P200" s="113">
        <v>6200</v>
      </c>
      <c r="Q200" s="90">
        <f t="shared" si="12"/>
        <v>706800</v>
      </c>
    </row>
    <row r="201" spans="1:17" ht="28.5" customHeight="1">
      <c r="A201" s="13">
        <v>145</v>
      </c>
      <c r="B201" s="181" t="s">
        <v>265</v>
      </c>
      <c r="C201" s="182"/>
      <c r="D201" s="230"/>
      <c r="E201" s="182"/>
      <c r="F201" s="29">
        <v>3</v>
      </c>
      <c r="G201" s="14" t="s">
        <v>263</v>
      </c>
      <c r="H201" s="30">
        <v>7000</v>
      </c>
      <c r="I201" s="30">
        <v>21000</v>
      </c>
      <c r="J201" s="15"/>
      <c r="K201" s="16"/>
      <c r="M201" s="90">
        <v>7500</v>
      </c>
      <c r="N201" s="91">
        <f t="shared" si="10"/>
        <v>22500</v>
      </c>
      <c r="O201" s="92"/>
      <c r="P201" s="113">
        <v>7200</v>
      </c>
      <c r="Q201" s="90">
        <f t="shared" si="12"/>
        <v>21600</v>
      </c>
    </row>
    <row r="202" spans="1:17" ht="28.5" customHeight="1">
      <c r="A202" s="13">
        <v>146</v>
      </c>
      <c r="B202" s="181" t="s">
        <v>266</v>
      </c>
      <c r="C202" s="182"/>
      <c r="D202" s="230"/>
      <c r="E202" s="182"/>
      <c r="F202" s="29">
        <v>12</v>
      </c>
      <c r="G202" s="14" t="s">
        <v>263</v>
      </c>
      <c r="H202" s="30">
        <v>14500</v>
      </c>
      <c r="I202" s="30">
        <v>174000</v>
      </c>
      <c r="J202" s="15"/>
      <c r="K202" s="16"/>
      <c r="M202" s="90">
        <v>16000</v>
      </c>
      <c r="N202" s="91">
        <f t="shared" si="10"/>
        <v>192000</v>
      </c>
      <c r="O202" s="92"/>
      <c r="P202" s="113">
        <v>15000</v>
      </c>
      <c r="Q202" s="90">
        <f t="shared" si="12"/>
        <v>180000</v>
      </c>
    </row>
    <row r="203" spans="1:17" ht="28.5" customHeight="1">
      <c r="A203" s="13">
        <v>147</v>
      </c>
      <c r="B203" s="181" t="s">
        <v>267</v>
      </c>
      <c r="C203" s="182"/>
      <c r="D203" s="230"/>
      <c r="E203" s="182"/>
      <c r="F203" s="29">
        <v>3</v>
      </c>
      <c r="G203" s="14" t="s">
        <v>263</v>
      </c>
      <c r="H203" s="30">
        <v>43000</v>
      </c>
      <c r="I203" s="30">
        <v>129000</v>
      </c>
      <c r="J203" s="15"/>
      <c r="K203" s="16"/>
      <c r="M203" s="90">
        <v>46000</v>
      </c>
      <c r="N203" s="91">
        <f t="shared" si="10"/>
        <v>138000</v>
      </c>
      <c r="O203" s="92"/>
      <c r="P203" s="113">
        <v>44000</v>
      </c>
      <c r="Q203" s="90">
        <f t="shared" si="12"/>
        <v>132000</v>
      </c>
    </row>
    <row r="204" spans="1:17" ht="28.5" customHeight="1">
      <c r="A204" s="13">
        <v>148</v>
      </c>
      <c r="B204" s="181" t="s">
        <v>268</v>
      </c>
      <c r="C204" s="182"/>
      <c r="D204" s="230"/>
      <c r="E204" s="182"/>
      <c r="F204" s="29">
        <v>1</v>
      </c>
      <c r="G204" s="14" t="s">
        <v>101</v>
      </c>
      <c r="H204" s="30">
        <v>50000</v>
      </c>
      <c r="I204" s="30">
        <v>50000</v>
      </c>
      <c r="J204" s="15"/>
      <c r="K204" s="16"/>
      <c r="M204" s="90">
        <v>53000</v>
      </c>
      <c r="N204" s="91">
        <f t="shared" si="10"/>
        <v>53000</v>
      </c>
      <c r="O204" s="92"/>
      <c r="P204" s="113">
        <v>51000</v>
      </c>
      <c r="Q204" s="90">
        <f t="shared" si="12"/>
        <v>51000</v>
      </c>
    </row>
    <row r="205" spans="1:17" ht="28.5" customHeight="1">
      <c r="A205" s="13">
        <v>149</v>
      </c>
      <c r="B205" s="181" t="s">
        <v>269</v>
      </c>
      <c r="C205" s="182"/>
      <c r="D205" s="230"/>
      <c r="E205" s="182"/>
      <c r="F205" s="29">
        <v>1</v>
      </c>
      <c r="G205" s="14" t="s">
        <v>101</v>
      </c>
      <c r="H205" s="30">
        <v>50000</v>
      </c>
      <c r="I205" s="30">
        <v>50000</v>
      </c>
      <c r="J205" s="15"/>
      <c r="K205" s="16"/>
      <c r="M205" s="90">
        <v>53000</v>
      </c>
      <c r="N205" s="91">
        <f t="shared" si="10"/>
        <v>53000</v>
      </c>
      <c r="O205" s="92"/>
      <c r="P205" s="113">
        <v>51000</v>
      </c>
      <c r="Q205" s="90">
        <f t="shared" si="12"/>
        <v>51000</v>
      </c>
    </row>
    <row r="206" spans="1:17" ht="28.5" customHeight="1">
      <c r="A206" s="13">
        <v>150</v>
      </c>
      <c r="B206" s="181" t="s">
        <v>270</v>
      </c>
      <c r="C206" s="182"/>
      <c r="D206" s="230"/>
      <c r="E206" s="182"/>
      <c r="F206" s="29">
        <v>1</v>
      </c>
      <c r="G206" s="14" t="s">
        <v>101</v>
      </c>
      <c r="H206" s="30">
        <v>43000</v>
      </c>
      <c r="I206" s="30">
        <v>43000</v>
      </c>
      <c r="J206" s="15"/>
      <c r="K206" s="16"/>
      <c r="M206" s="90">
        <v>45000</v>
      </c>
      <c r="N206" s="91">
        <f t="shared" si="10"/>
        <v>45000</v>
      </c>
      <c r="O206" s="92"/>
      <c r="P206" s="113">
        <v>44000</v>
      </c>
      <c r="Q206" s="90">
        <f t="shared" si="12"/>
        <v>44000</v>
      </c>
    </row>
    <row r="207" spans="1:17" ht="28.5" customHeight="1">
      <c r="A207" s="13">
        <v>151</v>
      </c>
      <c r="B207" s="181" t="s">
        <v>271</v>
      </c>
      <c r="C207" s="182"/>
      <c r="D207" s="230"/>
      <c r="E207" s="182"/>
      <c r="F207" s="29">
        <v>1</v>
      </c>
      <c r="G207" s="14" t="s">
        <v>101</v>
      </c>
      <c r="H207" s="30">
        <v>240000</v>
      </c>
      <c r="I207" s="30">
        <v>240000</v>
      </c>
      <c r="J207" s="15"/>
      <c r="K207" s="16"/>
      <c r="M207" s="90">
        <v>260000</v>
      </c>
      <c r="N207" s="91">
        <f t="shared" si="10"/>
        <v>260000</v>
      </c>
      <c r="O207" s="92"/>
      <c r="P207" s="113">
        <v>250000</v>
      </c>
      <c r="Q207" s="90">
        <f t="shared" si="12"/>
        <v>250000</v>
      </c>
    </row>
    <row r="208" spans="1:17" ht="28.5" customHeight="1">
      <c r="A208" s="13">
        <v>152</v>
      </c>
      <c r="B208" s="181" t="s">
        <v>272</v>
      </c>
      <c r="C208" s="182"/>
      <c r="D208" s="230"/>
      <c r="E208" s="182"/>
      <c r="F208" s="29">
        <v>1</v>
      </c>
      <c r="G208" s="14" t="s">
        <v>101</v>
      </c>
      <c r="H208" s="30">
        <v>360000</v>
      </c>
      <c r="I208" s="30">
        <v>360000</v>
      </c>
      <c r="J208" s="15"/>
      <c r="K208" s="16"/>
      <c r="M208" s="90">
        <v>400000</v>
      </c>
      <c r="N208" s="91">
        <f t="shared" si="10"/>
        <v>400000</v>
      </c>
      <c r="O208" s="92"/>
      <c r="P208" s="113">
        <v>380000</v>
      </c>
      <c r="Q208" s="90">
        <f t="shared" si="12"/>
        <v>380000</v>
      </c>
    </row>
    <row r="209" spans="1:19" ht="28.5" customHeight="1">
      <c r="A209" s="13">
        <v>153</v>
      </c>
      <c r="B209" s="181" t="s">
        <v>273</v>
      </c>
      <c r="C209" s="182"/>
      <c r="D209" s="230"/>
      <c r="E209" s="182"/>
      <c r="F209" s="29">
        <v>5</v>
      </c>
      <c r="G209" s="14" t="s">
        <v>274</v>
      </c>
      <c r="H209" s="30">
        <v>100000</v>
      </c>
      <c r="I209" s="30">
        <v>500000</v>
      </c>
      <c r="J209" s="15"/>
      <c r="K209" s="16"/>
      <c r="M209" s="90">
        <v>107000</v>
      </c>
      <c r="N209" s="91">
        <f t="shared" si="10"/>
        <v>535000</v>
      </c>
      <c r="O209" s="92"/>
      <c r="P209" s="113">
        <v>103000</v>
      </c>
      <c r="Q209" s="90">
        <f t="shared" si="12"/>
        <v>515000</v>
      </c>
    </row>
    <row r="210" spans="1:19" ht="28.5" customHeight="1">
      <c r="A210" s="13">
        <v>154</v>
      </c>
      <c r="B210" s="181" t="s">
        <v>227</v>
      </c>
      <c r="C210" s="182"/>
      <c r="D210" s="230"/>
      <c r="E210" s="182"/>
      <c r="F210" s="29">
        <v>1</v>
      </c>
      <c r="G210" s="14" t="s">
        <v>101</v>
      </c>
      <c r="H210" s="30">
        <v>450000</v>
      </c>
      <c r="I210" s="30">
        <v>450000</v>
      </c>
      <c r="J210" s="15"/>
      <c r="K210" s="16"/>
      <c r="M210" s="90">
        <v>485000</v>
      </c>
      <c r="N210" s="91">
        <f t="shared" si="10"/>
        <v>485000</v>
      </c>
      <c r="O210" s="92"/>
      <c r="P210" s="113">
        <v>460000</v>
      </c>
      <c r="Q210" s="90">
        <f t="shared" si="12"/>
        <v>460000</v>
      </c>
    </row>
    <row r="211" spans="1:19" ht="28.5" customHeight="1">
      <c r="A211" s="13">
        <v>155</v>
      </c>
      <c r="B211" s="181" t="s">
        <v>275</v>
      </c>
      <c r="C211" s="182"/>
      <c r="D211" s="230"/>
      <c r="E211" s="182"/>
      <c r="F211" s="29">
        <v>1</v>
      </c>
      <c r="G211" s="14" t="s">
        <v>101</v>
      </c>
      <c r="H211" s="30">
        <v>900000</v>
      </c>
      <c r="I211" s="30">
        <v>900000</v>
      </c>
      <c r="J211" s="15"/>
      <c r="K211" s="16"/>
      <c r="M211" s="90">
        <v>950000</v>
      </c>
      <c r="N211" s="91">
        <f t="shared" si="10"/>
        <v>950000</v>
      </c>
      <c r="O211" s="92"/>
      <c r="P211" s="113">
        <v>920000</v>
      </c>
      <c r="Q211" s="90">
        <f t="shared" si="12"/>
        <v>920000</v>
      </c>
    </row>
    <row r="212" spans="1:19" ht="28.5" customHeight="1" thickBot="1">
      <c r="A212" s="191" t="s">
        <v>54</v>
      </c>
      <c r="B212" s="192"/>
      <c r="C212" s="192"/>
      <c r="D212" s="192"/>
      <c r="E212" s="192"/>
      <c r="F212" s="192"/>
      <c r="G212" s="192"/>
      <c r="H212" s="192"/>
      <c r="I212" s="36">
        <v>8765000</v>
      </c>
      <c r="J212" s="75"/>
      <c r="K212" s="37"/>
      <c r="M212" s="90"/>
      <c r="N212" s="91"/>
      <c r="O212" s="92"/>
      <c r="P212" s="90"/>
      <c r="Q212" s="90"/>
      <c r="R212" s="82"/>
      <c r="S212" s="82"/>
    </row>
    <row r="213" spans="1:19" ht="28.5" customHeight="1" thickBot="1">
      <c r="A213" s="194" t="s">
        <v>276</v>
      </c>
      <c r="B213" s="195"/>
      <c r="C213" s="195"/>
      <c r="D213" s="195"/>
      <c r="E213" s="195"/>
      <c r="F213" s="195"/>
      <c r="G213" s="195"/>
      <c r="H213" s="195"/>
      <c r="I213" s="35">
        <v>8765000</v>
      </c>
      <c r="J213" s="76"/>
      <c r="K213" s="46"/>
      <c r="M213" s="90"/>
      <c r="N213" s="91"/>
      <c r="O213" s="92"/>
      <c r="P213" s="90"/>
      <c r="Q213" s="90"/>
    </row>
    <row r="214" spans="1:19" ht="28.5" customHeight="1">
      <c r="A214" s="226" t="s">
        <v>277</v>
      </c>
      <c r="B214" s="182"/>
      <c r="C214" s="182"/>
      <c r="D214" s="182"/>
      <c r="E214" s="182"/>
      <c r="F214" s="182"/>
      <c r="G214" s="182"/>
      <c r="H214" s="182"/>
      <c r="I214" s="182"/>
      <c r="J214" s="182"/>
      <c r="K214" s="227"/>
      <c r="M214" s="90"/>
      <c r="N214" s="91"/>
      <c r="O214" s="92"/>
      <c r="P214" s="90"/>
      <c r="Q214" s="90"/>
    </row>
    <row r="215" spans="1:19" ht="28.5" customHeight="1" thickBot="1">
      <c r="A215" s="17">
        <v>156</v>
      </c>
      <c r="B215" s="247" t="s">
        <v>278</v>
      </c>
      <c r="C215" s="232"/>
      <c r="D215" s="248"/>
      <c r="E215" s="232"/>
      <c r="F215" s="31">
        <v>1</v>
      </c>
      <c r="G215" s="21" t="s">
        <v>101</v>
      </c>
      <c r="H215" s="32">
        <v>1100000</v>
      </c>
      <c r="I215" s="32">
        <v>1100000</v>
      </c>
      <c r="J215" s="18"/>
      <c r="K215" s="22"/>
      <c r="M215" s="90">
        <v>1200000</v>
      </c>
      <c r="N215" s="91">
        <f t="shared" si="10"/>
        <v>1200000</v>
      </c>
      <c r="O215" s="92"/>
      <c r="P215" s="90">
        <v>1300000</v>
      </c>
      <c r="Q215" s="90">
        <f t="shared" ref="Q215:Q219" si="13">P215*F215</f>
        <v>1300000</v>
      </c>
    </row>
    <row r="216" spans="1:19" ht="15" customHeight="1">
      <c r="A216" s="220" t="s">
        <v>56</v>
      </c>
      <c r="B216" s="221"/>
      <c r="C216" s="222"/>
      <c r="D216" s="222"/>
      <c r="E216" s="222"/>
      <c r="F216" s="222"/>
      <c r="G216" s="223"/>
      <c r="H216" s="222"/>
      <c r="I216" s="222"/>
      <c r="J216" s="223"/>
      <c r="K216" s="222"/>
      <c r="M216" s="90"/>
      <c r="N216" s="91"/>
      <c r="O216" s="92"/>
      <c r="P216" s="90"/>
      <c r="Q216" s="90">
        <f t="shared" si="13"/>
        <v>0</v>
      </c>
    </row>
    <row r="217" spans="1:19" ht="5.25" customHeight="1" thickBot="1">
      <c r="M217" s="90"/>
      <c r="N217" s="91"/>
      <c r="O217" s="92"/>
      <c r="P217" s="90"/>
      <c r="Q217" s="90">
        <f t="shared" si="13"/>
        <v>0</v>
      </c>
    </row>
    <row r="218" spans="1:19" ht="21" customHeight="1" thickBot="1">
      <c r="A218" s="19" t="s">
        <v>0</v>
      </c>
      <c r="B218" s="200" t="s">
        <v>1</v>
      </c>
      <c r="C218" s="201"/>
      <c r="D218" s="200" t="s">
        <v>3</v>
      </c>
      <c r="E218" s="201"/>
      <c r="F218" s="74" t="s">
        <v>4</v>
      </c>
      <c r="G218" s="74" t="s">
        <v>5</v>
      </c>
      <c r="H218" s="74" t="s">
        <v>6</v>
      </c>
      <c r="I218" s="74" t="s">
        <v>7</v>
      </c>
      <c r="J218" s="74" t="s">
        <v>8</v>
      </c>
      <c r="K218" s="20" t="s">
        <v>9</v>
      </c>
      <c r="M218" s="90"/>
      <c r="N218" s="91"/>
      <c r="O218" s="92"/>
      <c r="P218" s="90"/>
      <c r="Q218" s="90"/>
    </row>
    <row r="219" spans="1:19" ht="28.5" customHeight="1" thickTop="1">
      <c r="A219" s="13">
        <v>157</v>
      </c>
      <c r="B219" s="181" t="s">
        <v>227</v>
      </c>
      <c r="C219" s="182"/>
      <c r="D219" s="230"/>
      <c r="E219" s="182"/>
      <c r="F219" s="29">
        <v>1</v>
      </c>
      <c r="G219" s="14" t="s">
        <v>101</v>
      </c>
      <c r="H219" s="30">
        <v>5946200</v>
      </c>
      <c r="I219" s="30">
        <v>5946200</v>
      </c>
      <c r="J219" s="15"/>
      <c r="K219" s="16"/>
      <c r="M219" s="90">
        <v>6400000</v>
      </c>
      <c r="N219" s="91">
        <f t="shared" ref="N219" si="14">M219*F219</f>
        <v>6400000</v>
      </c>
      <c r="O219" s="92"/>
      <c r="P219" s="90">
        <v>6200000</v>
      </c>
      <c r="Q219" s="90">
        <f t="shared" si="13"/>
        <v>6200000</v>
      </c>
    </row>
    <row r="220" spans="1:19" ht="28.5" customHeight="1" thickBot="1">
      <c r="A220" s="191" t="s">
        <v>54</v>
      </c>
      <c r="B220" s="192"/>
      <c r="C220" s="192"/>
      <c r="D220" s="192"/>
      <c r="E220" s="192"/>
      <c r="F220" s="192"/>
      <c r="G220" s="192"/>
      <c r="H220" s="192"/>
      <c r="I220" s="36">
        <v>7046200</v>
      </c>
      <c r="J220" s="75"/>
      <c r="K220" s="37"/>
      <c r="M220" s="90"/>
      <c r="N220" s="91"/>
      <c r="O220" s="92"/>
      <c r="P220" s="90"/>
      <c r="Q220" s="90"/>
    </row>
    <row r="221" spans="1:19" ht="28.5" customHeight="1" thickBot="1">
      <c r="A221" s="194" t="s">
        <v>196</v>
      </c>
      <c r="B221" s="195"/>
      <c r="C221" s="195"/>
      <c r="D221" s="195"/>
      <c r="E221" s="195"/>
      <c r="F221" s="195"/>
      <c r="G221" s="195"/>
      <c r="H221" s="195"/>
      <c r="I221" s="35">
        <v>7046200</v>
      </c>
      <c r="J221" s="76"/>
      <c r="K221" s="46"/>
      <c r="M221" s="90"/>
      <c r="N221" s="91"/>
      <c r="O221" s="92"/>
      <c r="P221" s="90"/>
      <c r="Q221" s="90"/>
    </row>
    <row r="222" spans="1:19" ht="28.5" customHeight="1">
      <c r="A222" s="105"/>
      <c r="B222" s="202" t="s">
        <v>279</v>
      </c>
      <c r="C222" s="203"/>
      <c r="D222" s="106"/>
      <c r="E222" s="106"/>
      <c r="F222" s="106"/>
      <c r="G222" s="106"/>
      <c r="H222" s="106"/>
      <c r="I222" s="111">
        <v>56192000</v>
      </c>
      <c r="J222" s="107"/>
      <c r="K222" s="108"/>
      <c r="M222" s="109"/>
      <c r="N222" s="112">
        <f>SUM(N8:N219)</f>
        <v>59157130</v>
      </c>
      <c r="O222" s="110"/>
      <c r="P222" s="109"/>
      <c r="Q222" s="112">
        <f>SUM(Q8:Q221)</f>
        <v>58943300</v>
      </c>
    </row>
    <row r="223" spans="1:19" ht="28.5" customHeight="1">
      <c r="A223" s="23"/>
      <c r="B223" s="216" t="s">
        <v>280</v>
      </c>
      <c r="C223" s="217"/>
      <c r="D223" s="69"/>
      <c r="E223" s="69"/>
      <c r="F223" s="69"/>
      <c r="G223" s="69"/>
      <c r="H223" s="69"/>
      <c r="I223" s="33">
        <v>5619200</v>
      </c>
      <c r="J223" s="24"/>
      <c r="K223" s="25"/>
    </row>
    <row r="224" spans="1:19" ht="28.5" customHeight="1" thickBot="1">
      <c r="A224" s="26"/>
      <c r="B224" s="218" t="s">
        <v>281</v>
      </c>
      <c r="C224" s="219"/>
      <c r="D224" s="70"/>
      <c r="E224" s="70"/>
      <c r="F224" s="70"/>
      <c r="G224" s="70"/>
      <c r="H224" s="70"/>
      <c r="I224" s="34">
        <v>61811200</v>
      </c>
      <c r="J224" s="27"/>
      <c r="K224" s="28"/>
    </row>
    <row r="225" spans="1:11" ht="15" customHeight="1">
      <c r="A225" s="220"/>
      <c r="B225" s="221"/>
      <c r="C225" s="222"/>
      <c r="D225" s="222"/>
      <c r="E225" s="222"/>
      <c r="F225" s="222"/>
      <c r="G225" s="223"/>
      <c r="H225" s="222"/>
      <c r="I225" s="222"/>
      <c r="J225" s="223"/>
      <c r="K225" s="222"/>
    </row>
    <row r="226" spans="1:11" ht="5.25" customHeight="1"/>
  </sheetData>
  <sheetProtection selectLockedCells="1"/>
  <mergeCells count="383">
    <mergeCell ref="B5:C5"/>
    <mergeCell ref="D5:E5"/>
    <mergeCell ref="A6:K6"/>
    <mergeCell ref="A7:K7"/>
    <mergeCell ref="B8:C8"/>
    <mergeCell ref="D8:E8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27:C27"/>
    <mergeCell ref="D27:E27"/>
    <mergeCell ref="B28:C28"/>
    <mergeCell ref="D28:E28"/>
    <mergeCell ref="B29:C29"/>
    <mergeCell ref="D29:E29"/>
    <mergeCell ref="A21:H21"/>
    <mergeCell ref="A22:K22"/>
    <mergeCell ref="A23:K23"/>
    <mergeCell ref="B25:C25"/>
    <mergeCell ref="D25:E25"/>
    <mergeCell ref="B26:C26"/>
    <mergeCell ref="D26:E26"/>
    <mergeCell ref="B33:C33"/>
    <mergeCell ref="D33:E33"/>
    <mergeCell ref="B34:C34"/>
    <mergeCell ref="D34:E34"/>
    <mergeCell ref="B35:C35"/>
    <mergeCell ref="D35:E35"/>
    <mergeCell ref="B30:C30"/>
    <mergeCell ref="D30:E30"/>
    <mergeCell ref="B31:C31"/>
    <mergeCell ref="D31:E31"/>
    <mergeCell ref="B32:C32"/>
    <mergeCell ref="D32:E32"/>
    <mergeCell ref="B39:C39"/>
    <mergeCell ref="D39:E39"/>
    <mergeCell ref="B40:C40"/>
    <mergeCell ref="D40:E40"/>
    <mergeCell ref="B41:C41"/>
    <mergeCell ref="D41:E41"/>
    <mergeCell ref="B36:C36"/>
    <mergeCell ref="D36:E36"/>
    <mergeCell ref="B37:C37"/>
    <mergeCell ref="D37:E37"/>
    <mergeCell ref="B38:C38"/>
    <mergeCell ref="D38:E38"/>
    <mergeCell ref="B46:C46"/>
    <mergeCell ref="D46:E46"/>
    <mergeCell ref="B47:C47"/>
    <mergeCell ref="D47:E47"/>
    <mergeCell ref="B48:C48"/>
    <mergeCell ref="D48:E48"/>
    <mergeCell ref="B42:C42"/>
    <mergeCell ref="D42:E42"/>
    <mergeCell ref="A43:H43"/>
    <mergeCell ref="A44:K44"/>
    <mergeCell ref="B45:C45"/>
    <mergeCell ref="D45:E45"/>
    <mergeCell ref="B52:C52"/>
    <mergeCell ref="D52:E52"/>
    <mergeCell ref="B53:C53"/>
    <mergeCell ref="D53:E53"/>
    <mergeCell ref="B54:C54"/>
    <mergeCell ref="D54:E54"/>
    <mergeCell ref="B49:C49"/>
    <mergeCell ref="D49:E49"/>
    <mergeCell ref="B50:C50"/>
    <mergeCell ref="D50:E50"/>
    <mergeCell ref="B51:C51"/>
    <mergeCell ref="D51:E51"/>
    <mergeCell ref="B58:C58"/>
    <mergeCell ref="D58:E58"/>
    <mergeCell ref="B59:C59"/>
    <mergeCell ref="D59:E59"/>
    <mergeCell ref="A60:H60"/>
    <mergeCell ref="A61:K61"/>
    <mergeCell ref="B55:C55"/>
    <mergeCell ref="D55:E55"/>
    <mergeCell ref="B56:C56"/>
    <mergeCell ref="D56:E56"/>
    <mergeCell ref="B57:C57"/>
    <mergeCell ref="D57:E57"/>
    <mergeCell ref="B65:C65"/>
    <mergeCell ref="D65:E65"/>
    <mergeCell ref="B66:C66"/>
    <mergeCell ref="D66:E66"/>
    <mergeCell ref="B67:C67"/>
    <mergeCell ref="D67:E67"/>
    <mergeCell ref="B62:C62"/>
    <mergeCell ref="D62:E62"/>
    <mergeCell ref="B63:C63"/>
    <mergeCell ref="D63:E63"/>
    <mergeCell ref="B64:C64"/>
    <mergeCell ref="D64:E64"/>
    <mergeCell ref="A71:H71"/>
    <mergeCell ref="A72:K72"/>
    <mergeCell ref="B73:C73"/>
    <mergeCell ref="D73:E73"/>
    <mergeCell ref="B74:C74"/>
    <mergeCell ref="D74:E74"/>
    <mergeCell ref="B68:C68"/>
    <mergeCell ref="D68:E68"/>
    <mergeCell ref="B69:C69"/>
    <mergeCell ref="D69:E69"/>
    <mergeCell ref="B70:C70"/>
    <mergeCell ref="D70:E70"/>
    <mergeCell ref="B78:C78"/>
    <mergeCell ref="D78:E78"/>
    <mergeCell ref="A79:H79"/>
    <mergeCell ref="A80:K80"/>
    <mergeCell ref="B81:C81"/>
    <mergeCell ref="D81:E81"/>
    <mergeCell ref="B75:C75"/>
    <mergeCell ref="D75:E75"/>
    <mergeCell ref="B76:C76"/>
    <mergeCell ref="D76:E76"/>
    <mergeCell ref="B77:C77"/>
    <mergeCell ref="D77:E77"/>
    <mergeCell ref="B85:C85"/>
    <mergeCell ref="D85:E85"/>
    <mergeCell ref="B86:C86"/>
    <mergeCell ref="D86:E86"/>
    <mergeCell ref="B87:C87"/>
    <mergeCell ref="D87:E87"/>
    <mergeCell ref="B82:C82"/>
    <mergeCell ref="D82:E82"/>
    <mergeCell ref="B83:C83"/>
    <mergeCell ref="D83:E83"/>
    <mergeCell ref="B84:C84"/>
    <mergeCell ref="D84:E84"/>
    <mergeCell ref="B92:C92"/>
    <mergeCell ref="D92:E92"/>
    <mergeCell ref="B93:C93"/>
    <mergeCell ref="D93:E93"/>
    <mergeCell ref="B94:C94"/>
    <mergeCell ref="D94:E94"/>
    <mergeCell ref="A88:H88"/>
    <mergeCell ref="A89:K89"/>
    <mergeCell ref="B90:C90"/>
    <mergeCell ref="D90:E90"/>
    <mergeCell ref="B91:C91"/>
    <mergeCell ref="D91:E91"/>
    <mergeCell ref="B99:C99"/>
    <mergeCell ref="D99:E99"/>
    <mergeCell ref="B100:C100"/>
    <mergeCell ref="D100:E100"/>
    <mergeCell ref="B101:C101"/>
    <mergeCell ref="D101:E101"/>
    <mergeCell ref="A95:H95"/>
    <mergeCell ref="A96:K96"/>
    <mergeCell ref="B97:C97"/>
    <mergeCell ref="D97:E97"/>
    <mergeCell ref="B98:C98"/>
    <mergeCell ref="D98:E98"/>
    <mergeCell ref="B108:C108"/>
    <mergeCell ref="D108:E108"/>
    <mergeCell ref="B109:C109"/>
    <mergeCell ref="D109:E109"/>
    <mergeCell ref="B110:C110"/>
    <mergeCell ref="D110:E110"/>
    <mergeCell ref="B102:C102"/>
    <mergeCell ref="D102:E102"/>
    <mergeCell ref="A103:H103"/>
    <mergeCell ref="A104:K104"/>
    <mergeCell ref="A105:K105"/>
    <mergeCell ref="B107:C107"/>
    <mergeCell ref="D107:E107"/>
    <mergeCell ref="B114:C114"/>
    <mergeCell ref="D114:E114"/>
    <mergeCell ref="B115:C115"/>
    <mergeCell ref="D115:E115"/>
    <mergeCell ref="A116:H116"/>
    <mergeCell ref="A117:K117"/>
    <mergeCell ref="B111:C111"/>
    <mergeCell ref="D111:E111"/>
    <mergeCell ref="B112:C112"/>
    <mergeCell ref="D112:E112"/>
    <mergeCell ref="B113:C113"/>
    <mergeCell ref="D113:E113"/>
    <mergeCell ref="B122:C122"/>
    <mergeCell ref="D122:E122"/>
    <mergeCell ref="B123:C123"/>
    <mergeCell ref="D123:E123"/>
    <mergeCell ref="B124:C124"/>
    <mergeCell ref="D124:E124"/>
    <mergeCell ref="B118:C118"/>
    <mergeCell ref="D118:E118"/>
    <mergeCell ref="B119:C119"/>
    <mergeCell ref="D119:E119"/>
    <mergeCell ref="A120:H120"/>
    <mergeCell ref="A121:K121"/>
    <mergeCell ref="A130:H130"/>
    <mergeCell ref="A131:H131"/>
    <mergeCell ref="A132:K132"/>
    <mergeCell ref="B133:C133"/>
    <mergeCell ref="D133:E133"/>
    <mergeCell ref="B134:C134"/>
    <mergeCell ref="D134:E134"/>
    <mergeCell ref="A125:H125"/>
    <mergeCell ref="A126:H126"/>
    <mergeCell ref="A127:K127"/>
    <mergeCell ref="B128:C128"/>
    <mergeCell ref="D128:E128"/>
    <mergeCell ref="B129:C129"/>
    <mergeCell ref="D129:E129"/>
    <mergeCell ref="B138:C138"/>
    <mergeCell ref="D138:E138"/>
    <mergeCell ref="B139:C139"/>
    <mergeCell ref="D139:E139"/>
    <mergeCell ref="B140:C140"/>
    <mergeCell ref="D140:E140"/>
    <mergeCell ref="B135:C135"/>
    <mergeCell ref="D135:E135"/>
    <mergeCell ref="B136:C136"/>
    <mergeCell ref="D136:E136"/>
    <mergeCell ref="B137:C137"/>
    <mergeCell ref="D137:E137"/>
    <mergeCell ref="B144:C144"/>
    <mergeCell ref="D144:E144"/>
    <mergeCell ref="B145:C145"/>
    <mergeCell ref="D145:E145"/>
    <mergeCell ref="B146:C146"/>
    <mergeCell ref="D146:E146"/>
    <mergeCell ref="B141:C141"/>
    <mergeCell ref="D141:E141"/>
    <mergeCell ref="B142:C142"/>
    <mergeCell ref="D142:E142"/>
    <mergeCell ref="B143:C143"/>
    <mergeCell ref="D143:E143"/>
    <mergeCell ref="B150:C150"/>
    <mergeCell ref="D150:E150"/>
    <mergeCell ref="B151:C151"/>
    <mergeCell ref="D151:E151"/>
    <mergeCell ref="B152:C152"/>
    <mergeCell ref="D152:E152"/>
    <mergeCell ref="B147:C147"/>
    <mergeCell ref="D147:E147"/>
    <mergeCell ref="B148:C148"/>
    <mergeCell ref="D148:E148"/>
    <mergeCell ref="B149:C149"/>
    <mergeCell ref="D149:E149"/>
    <mergeCell ref="B156:C156"/>
    <mergeCell ref="D156:E156"/>
    <mergeCell ref="B157:C157"/>
    <mergeCell ref="D157:E157"/>
    <mergeCell ref="B158:C158"/>
    <mergeCell ref="D158:E158"/>
    <mergeCell ref="B153:C153"/>
    <mergeCell ref="D153:E153"/>
    <mergeCell ref="B154:C154"/>
    <mergeCell ref="D154:E154"/>
    <mergeCell ref="B155:C155"/>
    <mergeCell ref="D155:E155"/>
    <mergeCell ref="A164:K164"/>
    <mergeCell ref="B165:C165"/>
    <mergeCell ref="D165:E165"/>
    <mergeCell ref="B166:C166"/>
    <mergeCell ref="D166:E166"/>
    <mergeCell ref="B167:C167"/>
    <mergeCell ref="D167:E167"/>
    <mergeCell ref="B159:C159"/>
    <mergeCell ref="D159:E159"/>
    <mergeCell ref="A160:H160"/>
    <mergeCell ref="A161:H161"/>
    <mergeCell ref="A162:K162"/>
    <mergeCell ref="A163:K163"/>
    <mergeCell ref="B172:C172"/>
    <mergeCell ref="D172:E172"/>
    <mergeCell ref="A173:K173"/>
    <mergeCell ref="A174:K174"/>
    <mergeCell ref="B175:C175"/>
    <mergeCell ref="D175:E175"/>
    <mergeCell ref="A168:K168"/>
    <mergeCell ref="B169:C169"/>
    <mergeCell ref="D169:E169"/>
    <mergeCell ref="B170:C170"/>
    <mergeCell ref="D170:E170"/>
    <mergeCell ref="B171:C171"/>
    <mergeCell ref="D171:E171"/>
    <mergeCell ref="B180:C180"/>
    <mergeCell ref="D180:E180"/>
    <mergeCell ref="B181:C181"/>
    <mergeCell ref="D181:E181"/>
    <mergeCell ref="B182:C182"/>
    <mergeCell ref="D182:E182"/>
    <mergeCell ref="B176:C176"/>
    <mergeCell ref="D176:E176"/>
    <mergeCell ref="B177:C177"/>
    <mergeCell ref="D177:E177"/>
    <mergeCell ref="A178:K178"/>
    <mergeCell ref="B179:C179"/>
    <mergeCell ref="D179:E179"/>
    <mergeCell ref="B189:C189"/>
    <mergeCell ref="D189:E189"/>
    <mergeCell ref="B190:C190"/>
    <mergeCell ref="D190:E190"/>
    <mergeCell ref="B191:C191"/>
    <mergeCell ref="D191:E191"/>
    <mergeCell ref="B183:C183"/>
    <mergeCell ref="D183:E183"/>
    <mergeCell ref="A184:H184"/>
    <mergeCell ref="A185:H185"/>
    <mergeCell ref="A186:K186"/>
    <mergeCell ref="A187:K187"/>
    <mergeCell ref="B195:C195"/>
    <mergeCell ref="D195:E195"/>
    <mergeCell ref="B196:C196"/>
    <mergeCell ref="D196:E196"/>
    <mergeCell ref="B197:C197"/>
    <mergeCell ref="D197:E197"/>
    <mergeCell ref="B192:C192"/>
    <mergeCell ref="D192:E192"/>
    <mergeCell ref="B193:C193"/>
    <mergeCell ref="D193:E193"/>
    <mergeCell ref="B194:C194"/>
    <mergeCell ref="D194:E194"/>
    <mergeCell ref="B201:C201"/>
    <mergeCell ref="D201:E201"/>
    <mergeCell ref="B202:C202"/>
    <mergeCell ref="D202:E202"/>
    <mergeCell ref="B203:C203"/>
    <mergeCell ref="D203:E203"/>
    <mergeCell ref="B198:C198"/>
    <mergeCell ref="D198:E198"/>
    <mergeCell ref="B199:C199"/>
    <mergeCell ref="D199:E199"/>
    <mergeCell ref="B200:C200"/>
    <mergeCell ref="D200:E200"/>
    <mergeCell ref="B208:C208"/>
    <mergeCell ref="D208:E208"/>
    <mergeCell ref="B209:C209"/>
    <mergeCell ref="D209:E209"/>
    <mergeCell ref="B204:C204"/>
    <mergeCell ref="D204:E204"/>
    <mergeCell ref="B205:C205"/>
    <mergeCell ref="D205:E205"/>
    <mergeCell ref="B206:C206"/>
    <mergeCell ref="D206:E206"/>
    <mergeCell ref="B224:C224"/>
    <mergeCell ref="A225:K225"/>
    <mergeCell ref="M6:N6"/>
    <mergeCell ref="P6:Q6"/>
    <mergeCell ref="B219:C219"/>
    <mergeCell ref="D219:E219"/>
    <mergeCell ref="A220:H220"/>
    <mergeCell ref="A221:H221"/>
    <mergeCell ref="B222:C222"/>
    <mergeCell ref="B223:C223"/>
    <mergeCell ref="A214:K214"/>
    <mergeCell ref="B215:C215"/>
    <mergeCell ref="D215:E215"/>
    <mergeCell ref="A216:K216"/>
    <mergeCell ref="B218:C218"/>
    <mergeCell ref="D218:E218"/>
    <mergeCell ref="B210:C210"/>
    <mergeCell ref="D210:E210"/>
    <mergeCell ref="B211:C211"/>
    <mergeCell ref="D211:E211"/>
    <mergeCell ref="A212:H212"/>
    <mergeCell ref="A213:H213"/>
    <mergeCell ref="B207:C207"/>
    <mergeCell ref="D207:E207"/>
  </mergeCells>
  <phoneticPr fontId="15"/>
  <printOptions horizontalCentered="1"/>
  <pageMargins left="0" right="0" top="0.41666666666666669" bottom="0.41666666666666669" header="0" footer="0"/>
  <pageSetup paperSize="9" scale="95" pageOrder="overThenDown" orientation="portrait" r:id="rId1"/>
  <headerFooter>
    <oddHeader>&amp;L&amp;C&amp;R</oddHeader>
    <oddFooter>&amp;L&amp;C&amp;"Yu Gothic UI"&amp;P/&amp;N&amp;R</oddFooter>
    <evenHeader>&amp;L&amp;C&amp;R</evenHeader>
    <evenFooter>&amp;L&amp;C&amp;"Yu Gothic UI"&amp;P/&amp;N&amp;R</evenFooter>
  </headerFooter>
  <rowBreaks count="8" manualBreakCount="8">
    <brk id="33" max="1048576" man="1"/>
    <brk id="62" max="1048576" man="1"/>
    <brk id="91" max="1048576" man="1"/>
    <brk id="120" max="1048576" man="1"/>
    <brk id="149" max="1048576" man="1"/>
    <brk id="178" max="1048576" man="1"/>
    <brk id="207" max="1048576" man="1"/>
    <brk id="265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13</vt:i4>
      </vt:variant>
    </vt:vector>
  </HeadingPairs>
  <TitlesOfParts>
    <vt:vector size="17" baseType="lpstr">
      <vt:lpstr>入札金額内訳書</vt:lpstr>
      <vt:lpstr>詳細</vt:lpstr>
      <vt:lpstr>資料B</vt:lpstr>
      <vt:lpstr>資料A</vt:lpstr>
      <vt:lpstr>詳細!Print_Area</vt:lpstr>
      <vt:lpstr>入札金額内訳書!Print_Area</vt:lpstr>
      <vt:lpstr>資料A!Print_Titles</vt:lpstr>
      <vt:lpstr>資料B!Print_Titles</vt:lpstr>
      <vt:lpstr>資料A!Z_27BFD1A5_AD43_4C88_9F7A_FB1824DB4E27_.wvu.PrintArea</vt:lpstr>
      <vt:lpstr>資料B!Z_27BFD1A5_AD43_4C88_9F7A_FB1824DB4E27_.wvu.PrintArea</vt:lpstr>
      <vt:lpstr>詳細!Z_27BFD1A5_AD43_4C88_9F7A_FB1824DB4E27_.wvu.PrintArea</vt:lpstr>
      <vt:lpstr>資料A!Z_8C2E1188_BAAF_455E_94D7_D7A49627FFA1_.wvu.PrintArea</vt:lpstr>
      <vt:lpstr>資料B!Z_8C2E1188_BAAF_455E_94D7_D7A49627FFA1_.wvu.PrintArea</vt:lpstr>
      <vt:lpstr>詳細!Z_8C2E1188_BAAF_455E_94D7_D7A49627FFA1_.wvu.PrintArea</vt:lpstr>
      <vt:lpstr>資料A!Z_E4D47ABB_B5C5_4106_B16C_F2D2A22D3D56_.wvu.PrintArea</vt:lpstr>
      <vt:lpstr>資料B!Z_E4D47ABB_B5C5_4106_B16C_F2D2A22D3D56_.wvu.PrintArea</vt:lpstr>
      <vt:lpstr>詳細!Z_E4D47ABB_B5C5_4106_B16C_F2D2A22D3D56_.wvu.PrintArea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Utsumi Akihiro</dc:creator>
  <cp:lastModifiedBy>竹内 裕士</cp:lastModifiedBy>
  <cp:lastPrinted>2025-09-01T06:49:19Z</cp:lastPrinted>
  <dcterms:created xsi:type="dcterms:W3CDTF">2025-07-24T02:35:07Z</dcterms:created>
  <dcterms:modified xsi:type="dcterms:W3CDTF">2025-09-01T06:49:25Z</dcterms:modified>
</cp:coreProperties>
</file>